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6380" windowHeight="8190" tabRatio="500" firstSheet="6" activeTab="9"/>
  </bookViews>
  <sheets>
    <sheet name="1-4кл.понедельник" sheetId="1" r:id="rId1"/>
    <sheet name="1-4кл.вторник" sheetId="2" r:id="rId2"/>
    <sheet name="1-4кл.среда" sheetId="3" r:id="rId3"/>
    <sheet name="1-4кл. четверг" sheetId="4" r:id="rId4"/>
    <sheet name="1-4кл пятница" sheetId="5" r:id="rId5"/>
    <sheet name="1-4кл.понедельник2" sheetId="6" r:id="rId6"/>
    <sheet name="1-4кл.вторник2" sheetId="7" r:id="rId7"/>
    <sheet name="1-4кл.среда2" sheetId="8" r:id="rId8"/>
    <sheet name="1-4кл.четверг2" sheetId="9" r:id="rId9"/>
    <sheet name="1-4кл.пятница2" sheetId="10" r:id="rId10"/>
    <sheet name="5-11кл.понедельник" sheetId="11" r:id="rId11"/>
    <sheet name="5-11кл.вторник" sheetId="12" r:id="rId12"/>
    <sheet name="5-11кл.среда" sheetId="13" r:id="rId13"/>
    <sheet name="5-11кл.четверг" sheetId="14" r:id="rId14"/>
    <sheet name="5-11кл.пятница" sheetId="15" r:id="rId15"/>
    <sheet name="5-11кл.понедельник2" sheetId="16" r:id="rId16"/>
    <sheet name="5-11кл.вторник2" sheetId="17" r:id="rId17"/>
    <sheet name="5-11кл.среда2" sheetId="18" r:id="rId18"/>
    <sheet name="5-11кл.четверг2" sheetId="19" r:id="rId19"/>
    <sheet name="5-11кл.пятница2" sheetId="20" r:id="rId20"/>
    <sheet name="инструкции" sheetId="21" r:id="rId21"/>
    <sheet name="инструкции2" sheetId="22" r:id="rId22"/>
    <sheet name="таблица замены" sheetId="23" r:id="rId23"/>
    <sheet name="сезонная замена" sheetId="24" r:id="rId24"/>
  </sheets>
  <externalReferences>
    <externalReference r:id="rId25"/>
  </externalReferences>
  <definedNames>
    <definedName name="_xlnm.Print_Area" localSheetId="4">'1-4кл пятница'!$A$1:$S$34</definedName>
    <definedName name="_xlnm.Print_Area" localSheetId="3">'1-4кл. четверг'!$A$1:$S$37</definedName>
    <definedName name="_xlnm.Print_Area" localSheetId="5">'1-4кл.понедельник2'!$A$1:$T$30</definedName>
    <definedName name="_xlnm.Print_Area" localSheetId="8">'1-4кл.четверг2'!$A$1:$T$31</definedName>
    <definedName name="_xlnm.Print_Area" localSheetId="10">'5-11кл.понедельник'!$A$1:$T$32</definedName>
    <definedName name="_xlnm.Print_Area" localSheetId="15">'5-11кл.понедельник2'!$A$1:$T$30</definedName>
    <definedName name="_xlnm.Print_Area" localSheetId="19">'5-11кл.пятница2'!$A$1:$T$36</definedName>
    <definedName name="_xlnm.Print_Area" localSheetId="12">'5-11кл.среда'!$A$1:$T$32</definedName>
    <definedName name="_xlnm.Print_Area" localSheetId="13">'5-11кл.четверг'!$A$1:$T$35</definedName>
  </definedNames>
  <calcPr calcId="144525"/>
  <fileRecoveryPr repairLoad="1"/>
</workbook>
</file>

<file path=xl/calcChain.xml><?xml version="1.0" encoding="utf-8"?>
<calcChain xmlns="http://schemas.openxmlformats.org/spreadsheetml/2006/main">
  <c r="K32" i="20" l="1"/>
  <c r="Q31" i="20"/>
  <c r="I31" i="20"/>
  <c r="Q30" i="20"/>
  <c r="P30" i="20"/>
  <c r="P32" i="20" s="1"/>
  <c r="O30" i="20"/>
  <c r="O32" i="20" s="1"/>
  <c r="N30" i="20"/>
  <c r="N32" i="20" s="1"/>
  <c r="M30" i="20"/>
  <c r="L30" i="20"/>
  <c r="L32" i="20" s="1"/>
  <c r="K30" i="20"/>
  <c r="J30" i="20"/>
  <c r="J32" i="20" s="1"/>
  <c r="I30" i="20"/>
  <c r="H30" i="20"/>
  <c r="H32" i="20" s="1"/>
  <c r="G30" i="20"/>
  <c r="G32" i="20" s="1"/>
  <c r="F30" i="20"/>
  <c r="F32" i="20" s="1"/>
  <c r="E30" i="20"/>
  <c r="D30" i="20"/>
  <c r="D32" i="20" s="1"/>
  <c r="C30" i="20"/>
  <c r="Q23" i="20"/>
  <c r="Q32" i="20" s="1"/>
  <c r="P23" i="20"/>
  <c r="O23" i="20"/>
  <c r="N23" i="20"/>
  <c r="M23" i="20"/>
  <c r="M32" i="20" s="1"/>
  <c r="L23" i="20"/>
  <c r="K23" i="20"/>
  <c r="J23" i="20"/>
  <c r="I23" i="20"/>
  <c r="I32" i="20" s="1"/>
  <c r="H23" i="20"/>
  <c r="G23" i="20"/>
  <c r="F23" i="20"/>
  <c r="E23" i="20"/>
  <c r="E32" i="20" s="1"/>
  <c r="D23" i="20"/>
  <c r="C23" i="20"/>
  <c r="Q15" i="20"/>
  <c r="P15" i="20"/>
  <c r="P31" i="20" s="1"/>
  <c r="O15" i="20"/>
  <c r="O31" i="20" s="1"/>
  <c r="N15" i="20"/>
  <c r="N31" i="20" s="1"/>
  <c r="M15" i="20"/>
  <c r="M31" i="20" s="1"/>
  <c r="L15" i="20"/>
  <c r="L31" i="20" s="1"/>
  <c r="K15" i="20"/>
  <c r="K31" i="20" s="1"/>
  <c r="J15" i="20"/>
  <c r="J31" i="20" s="1"/>
  <c r="I15" i="20"/>
  <c r="H15" i="20"/>
  <c r="H31" i="20" s="1"/>
  <c r="G15" i="20"/>
  <c r="G31" i="20" s="1"/>
  <c r="F15" i="20"/>
  <c r="F31" i="20" s="1"/>
  <c r="E15" i="20"/>
  <c r="E31" i="20" s="1"/>
  <c r="D15" i="20"/>
  <c r="D31" i="20" s="1"/>
  <c r="C15" i="20"/>
  <c r="Q31" i="19"/>
  <c r="I31" i="19"/>
  <c r="Q30" i="19"/>
  <c r="Q32" i="19" s="1"/>
  <c r="P30" i="19"/>
  <c r="P32" i="19" s="1"/>
  <c r="O30" i="19"/>
  <c r="N30" i="19"/>
  <c r="M30" i="19"/>
  <c r="M32" i="19" s="1"/>
  <c r="L30" i="19"/>
  <c r="L32" i="19" s="1"/>
  <c r="K30" i="19"/>
  <c r="J30" i="19"/>
  <c r="I30" i="19"/>
  <c r="I32" i="19" s="1"/>
  <c r="H30" i="19"/>
  <c r="H32" i="19" s="1"/>
  <c r="G30" i="19"/>
  <c r="F30" i="19"/>
  <c r="E30" i="19"/>
  <c r="E32" i="19" s="1"/>
  <c r="D30" i="19"/>
  <c r="D32" i="19" s="1"/>
  <c r="C30" i="19"/>
  <c r="Q23" i="19"/>
  <c r="P23" i="19"/>
  <c r="O23" i="19"/>
  <c r="O32" i="19" s="1"/>
  <c r="N23" i="19"/>
  <c r="N32" i="19" s="1"/>
  <c r="M23" i="19"/>
  <c r="L23" i="19"/>
  <c r="K23" i="19"/>
  <c r="K32" i="19" s="1"/>
  <c r="J23" i="19"/>
  <c r="J32" i="19" s="1"/>
  <c r="I23" i="19"/>
  <c r="H23" i="19"/>
  <c r="G23" i="19"/>
  <c r="G32" i="19" s="1"/>
  <c r="F23" i="19"/>
  <c r="F32" i="19" s="1"/>
  <c r="E23" i="19"/>
  <c r="D23" i="19"/>
  <c r="C23" i="19"/>
  <c r="Q15" i="19"/>
  <c r="P15" i="19"/>
  <c r="P31" i="19" s="1"/>
  <c r="O15" i="19"/>
  <c r="N15" i="19"/>
  <c r="N31" i="19" s="1"/>
  <c r="M15" i="19"/>
  <c r="M31" i="19" s="1"/>
  <c r="L15" i="19"/>
  <c r="L31" i="19" s="1"/>
  <c r="K15" i="19"/>
  <c r="J15" i="19"/>
  <c r="J31" i="19" s="1"/>
  <c r="I15" i="19"/>
  <c r="H15" i="19"/>
  <c r="H31" i="19" s="1"/>
  <c r="G15" i="19"/>
  <c r="F15" i="19"/>
  <c r="F31" i="19" s="1"/>
  <c r="E15" i="19"/>
  <c r="E31" i="19" s="1"/>
  <c r="D15" i="19"/>
  <c r="D31" i="19" s="1"/>
  <c r="C15" i="19"/>
  <c r="P31" i="18"/>
  <c r="P33" i="18" s="1"/>
  <c r="H31" i="18"/>
  <c r="H33" i="18" s="1"/>
  <c r="C31" i="18"/>
  <c r="R30" i="18"/>
  <c r="Q30" i="18"/>
  <c r="Q31" i="18" s="1"/>
  <c r="Q33" i="18" s="1"/>
  <c r="P30" i="18"/>
  <c r="O30" i="18"/>
  <c r="O31" i="18" s="1"/>
  <c r="N30" i="18"/>
  <c r="N31" i="18" s="1"/>
  <c r="M30" i="18"/>
  <c r="M31" i="18" s="1"/>
  <c r="M33" i="18" s="1"/>
  <c r="L30" i="18"/>
  <c r="L31" i="18" s="1"/>
  <c r="L33" i="18" s="1"/>
  <c r="K30" i="18"/>
  <c r="K31" i="18" s="1"/>
  <c r="J30" i="18"/>
  <c r="J31" i="18" s="1"/>
  <c r="I30" i="18"/>
  <c r="I31" i="18" s="1"/>
  <c r="I33" i="18" s="1"/>
  <c r="H30" i="18"/>
  <c r="G30" i="18"/>
  <c r="G31" i="18" s="1"/>
  <c r="F30" i="18"/>
  <c r="F31" i="18" s="1"/>
  <c r="E30" i="18"/>
  <c r="E31" i="18" s="1"/>
  <c r="E33" i="18" s="1"/>
  <c r="D30" i="18"/>
  <c r="D31" i="18" s="1"/>
  <c r="D33" i="18" s="1"/>
  <c r="Q24" i="18"/>
  <c r="P24" i="18"/>
  <c r="P32" i="18" s="1"/>
  <c r="O24" i="18"/>
  <c r="O33" i="18" s="1"/>
  <c r="O34" i="20" s="1"/>
  <c r="N24" i="18"/>
  <c r="M24" i="18"/>
  <c r="L24" i="18"/>
  <c r="L32" i="18" s="1"/>
  <c r="K24" i="18"/>
  <c r="K33" i="18" s="1"/>
  <c r="J24" i="18"/>
  <c r="I24" i="18"/>
  <c r="H24" i="18"/>
  <c r="H32" i="18" s="1"/>
  <c r="G24" i="18"/>
  <c r="G33" i="18" s="1"/>
  <c r="G34" i="20" s="1"/>
  <c r="F24" i="18"/>
  <c r="E24" i="18"/>
  <c r="D24" i="18"/>
  <c r="D32" i="18" s="1"/>
  <c r="C24" i="18"/>
  <c r="Q15" i="18"/>
  <c r="Q32" i="18" s="1"/>
  <c r="P15" i="18"/>
  <c r="O15" i="18"/>
  <c r="N15" i="18"/>
  <c r="N32" i="18" s="1"/>
  <c r="M15" i="18"/>
  <c r="M32" i="18" s="1"/>
  <c r="L15" i="18"/>
  <c r="K15" i="18"/>
  <c r="J15" i="18"/>
  <c r="J32" i="18" s="1"/>
  <c r="I15" i="18"/>
  <c r="I32" i="18" s="1"/>
  <c r="H15" i="18"/>
  <c r="G15" i="18"/>
  <c r="F15" i="18"/>
  <c r="F32" i="18" s="1"/>
  <c r="E15" i="18"/>
  <c r="E32" i="18" s="1"/>
  <c r="D15" i="18"/>
  <c r="C15" i="18"/>
  <c r="Q33" i="17"/>
  <c r="I33" i="17"/>
  <c r="O32" i="17"/>
  <c r="G32" i="17"/>
  <c r="Q31" i="17"/>
  <c r="P31" i="17"/>
  <c r="P33" i="17" s="1"/>
  <c r="O31" i="17"/>
  <c r="N31" i="17"/>
  <c r="N33" i="17" s="1"/>
  <c r="M31" i="17"/>
  <c r="M33" i="17" s="1"/>
  <c r="L31" i="17"/>
  <c r="L33" i="17" s="1"/>
  <c r="K31" i="17"/>
  <c r="J31" i="17"/>
  <c r="J33" i="17" s="1"/>
  <c r="I31" i="17"/>
  <c r="H31" i="17"/>
  <c r="H33" i="17" s="1"/>
  <c r="G31" i="17"/>
  <c r="F31" i="17"/>
  <c r="F33" i="17" s="1"/>
  <c r="E31" i="17"/>
  <c r="E33" i="17" s="1"/>
  <c r="D31" i="17"/>
  <c r="D33" i="17" s="1"/>
  <c r="C31" i="17"/>
  <c r="Q24" i="17"/>
  <c r="P24" i="17"/>
  <c r="O24" i="17"/>
  <c r="O33" i="17" s="1"/>
  <c r="N24" i="17"/>
  <c r="M24" i="17"/>
  <c r="L24" i="17"/>
  <c r="K24" i="17"/>
  <c r="K33" i="17" s="1"/>
  <c r="J24" i="17"/>
  <c r="I24" i="17"/>
  <c r="H24" i="17"/>
  <c r="G24" i="17"/>
  <c r="G33" i="17" s="1"/>
  <c r="F24" i="17"/>
  <c r="E24" i="17"/>
  <c r="D24" i="17"/>
  <c r="C24" i="17"/>
  <c r="Q14" i="17"/>
  <c r="Q32" i="17" s="1"/>
  <c r="P14" i="17"/>
  <c r="P32" i="17" s="1"/>
  <c r="O14" i="17"/>
  <c r="N14" i="17"/>
  <c r="N32" i="17" s="1"/>
  <c r="M14" i="17"/>
  <c r="M32" i="17" s="1"/>
  <c r="L14" i="17"/>
  <c r="L32" i="17" s="1"/>
  <c r="K14" i="17"/>
  <c r="K32" i="17" s="1"/>
  <c r="J14" i="17"/>
  <c r="J32" i="17" s="1"/>
  <c r="I14" i="17"/>
  <c r="I32" i="17" s="1"/>
  <c r="H14" i="17"/>
  <c r="H32" i="17" s="1"/>
  <c r="G14" i="17"/>
  <c r="F14" i="17"/>
  <c r="F32" i="17" s="1"/>
  <c r="E14" i="17"/>
  <c r="E32" i="17" s="1"/>
  <c r="D14" i="17"/>
  <c r="D32" i="17" s="1"/>
  <c r="C14" i="17"/>
  <c r="O29" i="16"/>
  <c r="G29" i="16"/>
  <c r="Q28" i="16"/>
  <c r="P28" i="16"/>
  <c r="O28" i="16"/>
  <c r="O30" i="16" s="1"/>
  <c r="N28" i="16"/>
  <c r="N30" i="16" s="1"/>
  <c r="M28" i="16"/>
  <c r="L28" i="16"/>
  <c r="K28" i="16"/>
  <c r="K30" i="16" s="1"/>
  <c r="J28" i="16"/>
  <c r="J30" i="16" s="1"/>
  <c r="I28" i="16"/>
  <c r="H28" i="16"/>
  <c r="G28" i="16"/>
  <c r="G30" i="16" s="1"/>
  <c r="F28" i="16"/>
  <c r="F30" i="16" s="1"/>
  <c r="E28" i="16"/>
  <c r="D28" i="16"/>
  <c r="C28" i="16"/>
  <c r="Q22" i="16"/>
  <c r="Q30" i="16" s="1"/>
  <c r="P22" i="16"/>
  <c r="P30" i="16" s="1"/>
  <c r="O22" i="16"/>
  <c r="N22" i="16"/>
  <c r="M22" i="16"/>
  <c r="M30" i="16" s="1"/>
  <c r="L22" i="16"/>
  <c r="L30" i="16" s="1"/>
  <c r="K22" i="16"/>
  <c r="J22" i="16"/>
  <c r="I22" i="16"/>
  <c r="I30" i="16" s="1"/>
  <c r="H22" i="16"/>
  <c r="H30" i="16" s="1"/>
  <c r="G22" i="16"/>
  <c r="F22" i="16"/>
  <c r="E22" i="16"/>
  <c r="E30" i="16" s="1"/>
  <c r="D22" i="16"/>
  <c r="D30" i="16" s="1"/>
  <c r="C22" i="16"/>
  <c r="Q14" i="16"/>
  <c r="P14" i="16"/>
  <c r="P29" i="16" s="1"/>
  <c r="O14" i="16"/>
  <c r="N14" i="16"/>
  <c r="N29" i="16" s="1"/>
  <c r="M14" i="16"/>
  <c r="L14" i="16"/>
  <c r="L29" i="16" s="1"/>
  <c r="K14" i="16"/>
  <c r="K29" i="16" s="1"/>
  <c r="J14" i="16"/>
  <c r="J29" i="16" s="1"/>
  <c r="I14" i="16"/>
  <c r="H14" i="16"/>
  <c r="H29" i="16" s="1"/>
  <c r="G14" i="16"/>
  <c r="F14" i="16"/>
  <c r="F29" i="16" s="1"/>
  <c r="E14" i="16"/>
  <c r="D14" i="16"/>
  <c r="D29" i="16" s="1"/>
  <c r="C14" i="16"/>
  <c r="P30" i="15"/>
  <c r="H30" i="15"/>
  <c r="Q29" i="15"/>
  <c r="P29" i="15"/>
  <c r="P31" i="15" s="1"/>
  <c r="O29" i="15"/>
  <c r="O31" i="15" s="1"/>
  <c r="N29" i="15"/>
  <c r="M29" i="15"/>
  <c r="L29" i="15"/>
  <c r="L31" i="15" s="1"/>
  <c r="K29" i="15"/>
  <c r="K31" i="15" s="1"/>
  <c r="J29" i="15"/>
  <c r="I29" i="15"/>
  <c r="H29" i="15"/>
  <c r="G29" i="15"/>
  <c r="G31" i="15" s="1"/>
  <c r="F29" i="15"/>
  <c r="E29" i="15"/>
  <c r="D29" i="15"/>
  <c r="C29" i="15"/>
  <c r="Q22" i="15"/>
  <c r="Q31" i="15" s="1"/>
  <c r="P22" i="15"/>
  <c r="O22" i="15"/>
  <c r="N22" i="15"/>
  <c r="N31" i="15" s="1"/>
  <c r="M22" i="15"/>
  <c r="M31" i="15" s="1"/>
  <c r="L22" i="15"/>
  <c r="K22" i="15"/>
  <c r="J22" i="15"/>
  <c r="J31" i="15" s="1"/>
  <c r="I22" i="15"/>
  <c r="I31" i="15" s="1"/>
  <c r="H22" i="15"/>
  <c r="H31" i="15" s="1"/>
  <c r="G22" i="15"/>
  <c r="F22" i="15"/>
  <c r="F31" i="15" s="1"/>
  <c r="E22" i="15"/>
  <c r="E31" i="15" s="1"/>
  <c r="D22" i="15"/>
  <c r="D31" i="15" s="1"/>
  <c r="C22" i="15"/>
  <c r="Q14" i="15"/>
  <c r="Q30" i="15" s="1"/>
  <c r="P14" i="15"/>
  <c r="O14" i="15"/>
  <c r="O30" i="15" s="1"/>
  <c r="N14" i="15"/>
  <c r="M14" i="15"/>
  <c r="M30" i="15" s="1"/>
  <c r="L14" i="15"/>
  <c r="L30" i="15" s="1"/>
  <c r="K14" i="15"/>
  <c r="K30" i="15" s="1"/>
  <c r="J14" i="15"/>
  <c r="I14" i="15"/>
  <c r="I30" i="15" s="1"/>
  <c r="H14" i="15"/>
  <c r="G14" i="15"/>
  <c r="G30" i="15" s="1"/>
  <c r="F14" i="15"/>
  <c r="E14" i="15"/>
  <c r="E30" i="15" s="1"/>
  <c r="D14" i="15"/>
  <c r="D30" i="15" s="1"/>
  <c r="C14" i="15"/>
  <c r="P34" i="14"/>
  <c r="O34" i="14"/>
  <c r="L34" i="14"/>
  <c r="H34" i="14"/>
  <c r="G34" i="14"/>
  <c r="D34" i="14"/>
  <c r="N33" i="14"/>
  <c r="M33" i="14"/>
  <c r="J33" i="14"/>
  <c r="F33" i="14"/>
  <c r="E33" i="14"/>
  <c r="Q32" i="14"/>
  <c r="P32" i="14"/>
  <c r="O32" i="14"/>
  <c r="N32" i="14"/>
  <c r="M32" i="14"/>
  <c r="L32" i="14"/>
  <c r="K32" i="14"/>
  <c r="K34" i="14" s="1"/>
  <c r="J32" i="14"/>
  <c r="I32" i="14"/>
  <c r="H32" i="14"/>
  <c r="G32" i="14"/>
  <c r="F32" i="14"/>
  <c r="E32" i="14"/>
  <c r="D32" i="14"/>
  <c r="Q24" i="14"/>
  <c r="Q34" i="14" s="1"/>
  <c r="P24" i="14"/>
  <c r="O24" i="14"/>
  <c r="N24" i="14"/>
  <c r="N34" i="14" s="1"/>
  <c r="M24" i="14"/>
  <c r="M34" i="14" s="1"/>
  <c r="L24" i="14"/>
  <c r="K24" i="14"/>
  <c r="J24" i="14"/>
  <c r="J34" i="14" s="1"/>
  <c r="I24" i="14"/>
  <c r="I34" i="14" s="1"/>
  <c r="H24" i="14"/>
  <c r="G24" i="14"/>
  <c r="F24" i="14"/>
  <c r="F34" i="14" s="1"/>
  <c r="E24" i="14"/>
  <c r="E34" i="14" s="1"/>
  <c r="D24" i="14"/>
  <c r="Q15" i="14"/>
  <c r="P15" i="14"/>
  <c r="P33" i="14" s="1"/>
  <c r="O15" i="14"/>
  <c r="O33" i="14" s="1"/>
  <c r="N15" i="14"/>
  <c r="M15" i="14"/>
  <c r="L15" i="14"/>
  <c r="L33" i="14" s="1"/>
  <c r="K15" i="14"/>
  <c r="K33" i="14" s="1"/>
  <c r="J15" i="14"/>
  <c r="I15" i="14"/>
  <c r="H15" i="14"/>
  <c r="H33" i="14" s="1"/>
  <c r="G15" i="14"/>
  <c r="G33" i="14" s="1"/>
  <c r="F15" i="14"/>
  <c r="E15" i="14"/>
  <c r="D15" i="14"/>
  <c r="D33" i="14" s="1"/>
  <c r="C15" i="14"/>
  <c r="P31" i="13"/>
  <c r="H31" i="13"/>
  <c r="Q30" i="13"/>
  <c r="P30" i="13"/>
  <c r="O30" i="13"/>
  <c r="O32" i="13" s="1"/>
  <c r="N30" i="13"/>
  <c r="M30" i="13"/>
  <c r="L30" i="13"/>
  <c r="K30" i="13"/>
  <c r="K32" i="13" s="1"/>
  <c r="J30" i="13"/>
  <c r="I30" i="13"/>
  <c r="H30" i="13"/>
  <c r="G30" i="13"/>
  <c r="G32" i="13" s="1"/>
  <c r="F30" i="13"/>
  <c r="E30" i="13"/>
  <c r="D30" i="13"/>
  <c r="C30" i="13"/>
  <c r="Q24" i="13"/>
  <c r="Q32" i="13" s="1"/>
  <c r="P24" i="13"/>
  <c r="P32" i="13" s="1"/>
  <c r="O24" i="13"/>
  <c r="N24" i="13"/>
  <c r="N32" i="13" s="1"/>
  <c r="M24" i="13"/>
  <c r="M32" i="13" s="1"/>
  <c r="L24" i="13"/>
  <c r="L32" i="13" s="1"/>
  <c r="K24" i="13"/>
  <c r="J24" i="13"/>
  <c r="J32" i="13" s="1"/>
  <c r="I24" i="13"/>
  <c r="I32" i="13" s="1"/>
  <c r="H24" i="13"/>
  <c r="H32" i="13" s="1"/>
  <c r="G24" i="13"/>
  <c r="F24" i="13"/>
  <c r="F32" i="13" s="1"/>
  <c r="E24" i="13"/>
  <c r="E32" i="13" s="1"/>
  <c r="D24" i="13"/>
  <c r="D32" i="13" s="1"/>
  <c r="C24" i="13"/>
  <c r="Q15" i="13"/>
  <c r="Q31" i="13" s="1"/>
  <c r="P15" i="13"/>
  <c r="O15" i="13"/>
  <c r="O31" i="13" s="1"/>
  <c r="N15" i="13"/>
  <c r="M15" i="13"/>
  <c r="M31" i="13" s="1"/>
  <c r="L15" i="13"/>
  <c r="L31" i="13" s="1"/>
  <c r="K15" i="13"/>
  <c r="K31" i="13" s="1"/>
  <c r="J15" i="13"/>
  <c r="I15" i="13"/>
  <c r="I31" i="13" s="1"/>
  <c r="H15" i="13"/>
  <c r="G15" i="13"/>
  <c r="G31" i="13" s="1"/>
  <c r="F15" i="13"/>
  <c r="E15" i="13"/>
  <c r="E31" i="13" s="1"/>
  <c r="D15" i="13"/>
  <c r="D31" i="13" s="1"/>
  <c r="C15" i="13"/>
  <c r="P32" i="12"/>
  <c r="O32" i="12"/>
  <c r="H32" i="12"/>
  <c r="G32" i="12"/>
  <c r="Q30" i="12"/>
  <c r="P30" i="12"/>
  <c r="O30" i="12"/>
  <c r="N30" i="12"/>
  <c r="M30" i="12"/>
  <c r="L30" i="12"/>
  <c r="K30" i="12"/>
  <c r="J30" i="12"/>
  <c r="I30" i="12"/>
  <c r="H30" i="12"/>
  <c r="G30" i="12"/>
  <c r="F30" i="12"/>
  <c r="E30" i="12"/>
  <c r="D30" i="12"/>
  <c r="C30" i="12"/>
  <c r="Q23" i="12"/>
  <c r="Q32" i="12" s="1"/>
  <c r="P23" i="12"/>
  <c r="O23" i="12"/>
  <c r="N23" i="12"/>
  <c r="M23" i="12"/>
  <c r="M32" i="12" s="1"/>
  <c r="L23" i="12"/>
  <c r="L32" i="12" s="1"/>
  <c r="K23" i="12"/>
  <c r="K32" i="12" s="1"/>
  <c r="J23" i="12"/>
  <c r="I23" i="12"/>
  <c r="I32" i="12" s="1"/>
  <c r="H23" i="12"/>
  <c r="G23" i="12"/>
  <c r="F23" i="12"/>
  <c r="E23" i="12"/>
  <c r="E32" i="12" s="1"/>
  <c r="D23" i="12"/>
  <c r="D32" i="12" s="1"/>
  <c r="C23" i="12"/>
  <c r="Q14" i="12"/>
  <c r="Q31" i="12" s="1"/>
  <c r="P14" i="12"/>
  <c r="P31" i="12" s="1"/>
  <c r="O14" i="12"/>
  <c r="O31" i="12" s="1"/>
  <c r="N14" i="12"/>
  <c r="M14" i="12"/>
  <c r="L14" i="12"/>
  <c r="L31" i="12" s="1"/>
  <c r="K14" i="12"/>
  <c r="K31" i="12" s="1"/>
  <c r="J14" i="12"/>
  <c r="J31" i="12" s="1"/>
  <c r="I14" i="12"/>
  <c r="I31" i="12" s="1"/>
  <c r="H14" i="12"/>
  <c r="H31" i="12" s="1"/>
  <c r="G14" i="12"/>
  <c r="G31" i="12" s="1"/>
  <c r="F14" i="12"/>
  <c r="F31" i="12" s="1"/>
  <c r="E14" i="12"/>
  <c r="E31" i="12" s="1"/>
  <c r="D14" i="12"/>
  <c r="D31" i="12" s="1"/>
  <c r="C14" i="12"/>
  <c r="Q30" i="11"/>
  <c r="P30" i="11"/>
  <c r="P32" i="11" s="1"/>
  <c r="P33" i="15" s="1"/>
  <c r="O30" i="11"/>
  <c r="O32" i="11" s="1"/>
  <c r="N30" i="11"/>
  <c r="M30" i="11"/>
  <c r="L30" i="11"/>
  <c r="L32" i="11" s="1"/>
  <c r="K30" i="11"/>
  <c r="K32" i="11" s="1"/>
  <c r="J30" i="11"/>
  <c r="I30" i="11"/>
  <c r="H30" i="11"/>
  <c r="H32" i="11" s="1"/>
  <c r="H33" i="15" s="1"/>
  <c r="G30" i="11"/>
  <c r="G32" i="11" s="1"/>
  <c r="F30" i="11"/>
  <c r="E30" i="11"/>
  <c r="D30" i="11"/>
  <c r="D32" i="11" s="1"/>
  <c r="C30" i="11"/>
  <c r="Q23" i="11"/>
  <c r="Q32" i="11" s="1"/>
  <c r="Q33" i="15" s="1"/>
  <c r="P23" i="11"/>
  <c r="O23" i="11"/>
  <c r="N23" i="11"/>
  <c r="N32" i="11" s="1"/>
  <c r="M23" i="11"/>
  <c r="M32" i="11" s="1"/>
  <c r="M33" i="15" s="1"/>
  <c r="L23" i="11"/>
  <c r="K23" i="11"/>
  <c r="J23" i="11"/>
  <c r="J32" i="11" s="1"/>
  <c r="I23" i="11"/>
  <c r="I32" i="11" s="1"/>
  <c r="I33" i="15" s="1"/>
  <c r="H23" i="11"/>
  <c r="G23" i="11"/>
  <c r="F23" i="11"/>
  <c r="F32" i="11" s="1"/>
  <c r="E23" i="11"/>
  <c r="E32" i="11" s="1"/>
  <c r="E33" i="15" s="1"/>
  <c r="D23" i="11"/>
  <c r="C23" i="11"/>
  <c r="Q15" i="11"/>
  <c r="Q31" i="11" s="1"/>
  <c r="P15" i="11"/>
  <c r="P31" i="11" s="1"/>
  <c r="P32" i="15" s="1"/>
  <c r="O15" i="11"/>
  <c r="O31" i="11" s="1"/>
  <c r="O32" i="15" s="1"/>
  <c r="N15" i="11"/>
  <c r="N31" i="11" s="1"/>
  <c r="M15" i="11"/>
  <c r="M31" i="11" s="1"/>
  <c r="L15" i="11"/>
  <c r="L31" i="11" s="1"/>
  <c r="L32" i="15" s="1"/>
  <c r="K15" i="11"/>
  <c r="K31" i="11" s="1"/>
  <c r="J15" i="11"/>
  <c r="J31" i="11" s="1"/>
  <c r="I15" i="11"/>
  <c r="I31" i="11" s="1"/>
  <c r="H15" i="11"/>
  <c r="H31" i="11" s="1"/>
  <c r="H32" i="15" s="1"/>
  <c r="G15" i="11"/>
  <c r="G31" i="11" s="1"/>
  <c r="F15" i="11"/>
  <c r="F31" i="11" s="1"/>
  <c r="E15" i="11"/>
  <c r="E31" i="11" s="1"/>
  <c r="D15" i="11"/>
  <c r="D31" i="11" s="1"/>
  <c r="D32" i="15" s="1"/>
  <c r="C15" i="11"/>
  <c r="B36" i="10"/>
  <c r="B35" i="10"/>
  <c r="B34" i="10"/>
  <c r="B33" i="10"/>
  <c r="O32" i="10"/>
  <c r="K32" i="10"/>
  <c r="I32" i="10"/>
  <c r="G32" i="10"/>
  <c r="B32" i="10"/>
  <c r="P31" i="10"/>
  <c r="N31" i="10"/>
  <c r="J31" i="10"/>
  <c r="F31" i="10"/>
  <c r="B31" i="10"/>
  <c r="Q30" i="10"/>
  <c r="Q32" i="10" s="1"/>
  <c r="P30" i="10"/>
  <c r="O30" i="10"/>
  <c r="N30" i="10"/>
  <c r="M30" i="10"/>
  <c r="M32" i="10" s="1"/>
  <c r="L30" i="10"/>
  <c r="K30" i="10"/>
  <c r="J30" i="10"/>
  <c r="I30" i="10"/>
  <c r="H30" i="10"/>
  <c r="G30" i="10"/>
  <c r="F30" i="10"/>
  <c r="E30" i="10"/>
  <c r="E32" i="10" s="1"/>
  <c r="D30" i="10"/>
  <c r="C30" i="10"/>
  <c r="Q23" i="10"/>
  <c r="P23" i="10"/>
  <c r="P32" i="10" s="1"/>
  <c r="O23" i="10"/>
  <c r="N23" i="10"/>
  <c r="N32" i="10" s="1"/>
  <c r="M23" i="10"/>
  <c r="L23" i="10"/>
  <c r="K23" i="10"/>
  <c r="J23" i="10"/>
  <c r="J32" i="10" s="1"/>
  <c r="I23" i="10"/>
  <c r="H23" i="10"/>
  <c r="H32" i="10" s="1"/>
  <c r="G23" i="10"/>
  <c r="F23" i="10"/>
  <c r="F32" i="10" s="1"/>
  <c r="E23" i="10"/>
  <c r="D23" i="10"/>
  <c r="C23" i="10"/>
  <c r="Q15" i="10"/>
  <c r="Q31" i="10" s="1"/>
  <c r="P15" i="10"/>
  <c r="O15" i="10"/>
  <c r="O31" i="10" s="1"/>
  <c r="N15" i="10"/>
  <c r="M15" i="10"/>
  <c r="M31" i="10" s="1"/>
  <c r="L15" i="10"/>
  <c r="K15" i="10"/>
  <c r="K31" i="10" s="1"/>
  <c r="J15" i="10"/>
  <c r="I15" i="10"/>
  <c r="I31" i="10" s="1"/>
  <c r="H15" i="10"/>
  <c r="G15" i="10"/>
  <c r="G31" i="10" s="1"/>
  <c r="F15" i="10"/>
  <c r="E15" i="10"/>
  <c r="E31" i="10" s="1"/>
  <c r="D15" i="10"/>
  <c r="C15" i="10"/>
  <c r="J31" i="9"/>
  <c r="D31" i="9"/>
  <c r="P30" i="9"/>
  <c r="H30" i="9"/>
  <c r="Q29" i="9"/>
  <c r="P29" i="9"/>
  <c r="P31" i="9" s="1"/>
  <c r="O29" i="9"/>
  <c r="N29" i="9"/>
  <c r="N31" i="9" s="1"/>
  <c r="M29" i="9"/>
  <c r="L29" i="9"/>
  <c r="L31" i="9" s="1"/>
  <c r="K29" i="9"/>
  <c r="J29" i="9"/>
  <c r="I29" i="9"/>
  <c r="H29" i="9"/>
  <c r="H31" i="9" s="1"/>
  <c r="G29" i="9"/>
  <c r="F29" i="9"/>
  <c r="F31" i="9" s="1"/>
  <c r="E29" i="9"/>
  <c r="D29" i="9"/>
  <c r="C29" i="9"/>
  <c r="Q22" i="9"/>
  <c r="Q31" i="9" s="1"/>
  <c r="P22" i="9"/>
  <c r="O22" i="9"/>
  <c r="O31" i="9" s="1"/>
  <c r="N22" i="9"/>
  <c r="M22" i="9"/>
  <c r="M31" i="9" s="1"/>
  <c r="L22" i="9"/>
  <c r="K22" i="9"/>
  <c r="K31" i="9" s="1"/>
  <c r="J22" i="9"/>
  <c r="I22" i="9"/>
  <c r="I31" i="9" s="1"/>
  <c r="H22" i="9"/>
  <c r="G22" i="9"/>
  <c r="G31" i="9" s="1"/>
  <c r="F22" i="9"/>
  <c r="E22" i="9"/>
  <c r="E31" i="9" s="1"/>
  <c r="D22" i="9"/>
  <c r="C22" i="9"/>
  <c r="Q14" i="9"/>
  <c r="Q30" i="9" s="1"/>
  <c r="P14" i="9"/>
  <c r="O14" i="9"/>
  <c r="O30" i="9" s="1"/>
  <c r="N14" i="9"/>
  <c r="N30" i="9" s="1"/>
  <c r="M14" i="9"/>
  <c r="M30" i="9" s="1"/>
  <c r="L14" i="9"/>
  <c r="L30" i="9" s="1"/>
  <c r="K14" i="9"/>
  <c r="K30" i="9" s="1"/>
  <c r="J14" i="9"/>
  <c r="J30" i="9" s="1"/>
  <c r="I14" i="9"/>
  <c r="I30" i="9" s="1"/>
  <c r="H14" i="9"/>
  <c r="G14" i="9"/>
  <c r="G30" i="9" s="1"/>
  <c r="F14" i="9"/>
  <c r="F30" i="9" s="1"/>
  <c r="E14" i="9"/>
  <c r="E30" i="9" s="1"/>
  <c r="D14" i="9"/>
  <c r="D30" i="9" s="1"/>
  <c r="C14" i="9"/>
  <c r="Q33" i="8"/>
  <c r="I33" i="8"/>
  <c r="Q32" i="8"/>
  <c r="O32" i="8"/>
  <c r="G32" i="8"/>
  <c r="Q31" i="8"/>
  <c r="P31" i="8"/>
  <c r="O31" i="8"/>
  <c r="O33" i="8" s="1"/>
  <c r="N31" i="8"/>
  <c r="M31" i="8"/>
  <c r="M33" i="8" s="1"/>
  <c r="L31" i="8"/>
  <c r="K31" i="8"/>
  <c r="K33" i="8" s="1"/>
  <c r="J31" i="8"/>
  <c r="I31" i="8"/>
  <c r="H31" i="8"/>
  <c r="G31" i="8"/>
  <c r="G33" i="8" s="1"/>
  <c r="F31" i="8"/>
  <c r="E31" i="8"/>
  <c r="E33" i="8" s="1"/>
  <c r="D31" i="8"/>
  <c r="C31" i="8"/>
  <c r="Q24" i="8"/>
  <c r="P24" i="8"/>
  <c r="P33" i="8" s="1"/>
  <c r="O24" i="8"/>
  <c r="N24" i="8"/>
  <c r="N33" i="8" s="1"/>
  <c r="M24" i="8"/>
  <c r="L24" i="8"/>
  <c r="L33" i="8" s="1"/>
  <c r="K24" i="8"/>
  <c r="J24" i="8"/>
  <c r="J33" i="8" s="1"/>
  <c r="I24" i="8"/>
  <c r="H24" i="8"/>
  <c r="H33" i="8" s="1"/>
  <c r="G24" i="8"/>
  <c r="F24" i="8"/>
  <c r="F33" i="8" s="1"/>
  <c r="E24" i="8"/>
  <c r="D24" i="8"/>
  <c r="D33" i="8" s="1"/>
  <c r="C24" i="8"/>
  <c r="Q15" i="8"/>
  <c r="P15" i="8"/>
  <c r="P32" i="8" s="1"/>
  <c r="O15" i="8"/>
  <c r="N15" i="8"/>
  <c r="N32" i="8" s="1"/>
  <c r="M15" i="8"/>
  <c r="M32" i="8" s="1"/>
  <c r="L15" i="8"/>
  <c r="L32" i="8" s="1"/>
  <c r="K15" i="8"/>
  <c r="K32" i="8" s="1"/>
  <c r="J15" i="8"/>
  <c r="J32" i="8" s="1"/>
  <c r="I15" i="8"/>
  <c r="I32" i="8" s="1"/>
  <c r="H15" i="8"/>
  <c r="H32" i="8" s="1"/>
  <c r="G15" i="8"/>
  <c r="F15" i="8"/>
  <c r="F32" i="8" s="1"/>
  <c r="E15" i="8"/>
  <c r="E32" i="8" s="1"/>
  <c r="D15" i="8"/>
  <c r="D32" i="8" s="1"/>
  <c r="C15" i="8"/>
  <c r="P33" i="7"/>
  <c r="L33" i="7"/>
  <c r="H33" i="7"/>
  <c r="F33" i="7"/>
  <c r="D33" i="7"/>
  <c r="N32" i="7"/>
  <c r="L32" i="7"/>
  <c r="F32" i="7"/>
  <c r="Q31" i="7"/>
  <c r="P31" i="7"/>
  <c r="O31" i="7"/>
  <c r="N31" i="7"/>
  <c r="N33" i="7" s="1"/>
  <c r="M31" i="7"/>
  <c r="L31" i="7"/>
  <c r="K31" i="7"/>
  <c r="J31" i="7"/>
  <c r="J33" i="7" s="1"/>
  <c r="I31" i="7"/>
  <c r="H31" i="7"/>
  <c r="G31" i="7"/>
  <c r="F31" i="7"/>
  <c r="E31" i="7"/>
  <c r="D31" i="7"/>
  <c r="C31" i="7"/>
  <c r="Q24" i="7"/>
  <c r="Q33" i="7" s="1"/>
  <c r="P24" i="7"/>
  <c r="O24" i="7"/>
  <c r="O33" i="7" s="1"/>
  <c r="N24" i="7"/>
  <c r="M24" i="7"/>
  <c r="M33" i="7" s="1"/>
  <c r="L24" i="7"/>
  <c r="K24" i="7"/>
  <c r="K33" i="7" s="1"/>
  <c r="J24" i="7"/>
  <c r="I24" i="7"/>
  <c r="I33" i="7" s="1"/>
  <c r="H24" i="7"/>
  <c r="G24" i="7"/>
  <c r="G33" i="7" s="1"/>
  <c r="F24" i="7"/>
  <c r="E24" i="7"/>
  <c r="E33" i="7" s="1"/>
  <c r="D24" i="7"/>
  <c r="C24" i="7"/>
  <c r="Q14" i="7"/>
  <c r="Q32" i="7" s="1"/>
  <c r="P14" i="7"/>
  <c r="P32" i="7" s="1"/>
  <c r="O14" i="7"/>
  <c r="O32" i="7" s="1"/>
  <c r="N14" i="7"/>
  <c r="M14" i="7"/>
  <c r="M32" i="7" s="1"/>
  <c r="L14" i="7"/>
  <c r="K14" i="7"/>
  <c r="K32" i="7" s="1"/>
  <c r="J14" i="7"/>
  <c r="J32" i="7" s="1"/>
  <c r="J33" i="10" s="1"/>
  <c r="I14" i="7"/>
  <c r="I32" i="7" s="1"/>
  <c r="H14" i="7"/>
  <c r="H32" i="7" s="1"/>
  <c r="G14" i="7"/>
  <c r="G32" i="7" s="1"/>
  <c r="F14" i="7"/>
  <c r="E14" i="7"/>
  <c r="E32" i="7" s="1"/>
  <c r="D14" i="7"/>
  <c r="D32" i="7" s="1"/>
  <c r="C14" i="7"/>
  <c r="O30" i="6"/>
  <c r="O34" i="10" s="1"/>
  <c r="G30" i="6"/>
  <c r="G29" i="6"/>
  <c r="Q28" i="6"/>
  <c r="P28" i="6"/>
  <c r="O28" i="6"/>
  <c r="N28" i="6"/>
  <c r="M28" i="6"/>
  <c r="L28" i="6"/>
  <c r="K28" i="6"/>
  <c r="J28" i="6"/>
  <c r="I28" i="6"/>
  <c r="H28" i="6"/>
  <c r="G28" i="6"/>
  <c r="F28" i="6"/>
  <c r="E28" i="6"/>
  <c r="D28" i="6"/>
  <c r="C28" i="6"/>
  <c r="Q22" i="6"/>
  <c r="Q30" i="6" s="1"/>
  <c r="P22" i="6"/>
  <c r="P30" i="6" s="1"/>
  <c r="P34" i="10" s="1"/>
  <c r="O22" i="6"/>
  <c r="N22" i="6"/>
  <c r="M22" i="6"/>
  <c r="M30" i="6" s="1"/>
  <c r="M34" i="10" s="1"/>
  <c r="L22" i="6"/>
  <c r="L30" i="6" s="1"/>
  <c r="K22" i="6"/>
  <c r="K30" i="6" s="1"/>
  <c r="J22" i="6"/>
  <c r="I22" i="6"/>
  <c r="I30" i="6" s="1"/>
  <c r="I34" i="10" s="1"/>
  <c r="H22" i="6"/>
  <c r="H30" i="6" s="1"/>
  <c r="G22" i="6"/>
  <c r="F22" i="6"/>
  <c r="E22" i="6"/>
  <c r="E30" i="6" s="1"/>
  <c r="E34" i="10" s="1"/>
  <c r="D22" i="6"/>
  <c r="D30" i="6" s="1"/>
  <c r="C22" i="6"/>
  <c r="Q14" i="6"/>
  <c r="P14" i="6"/>
  <c r="P29" i="6" s="1"/>
  <c r="P33" i="10" s="1"/>
  <c r="O14" i="6"/>
  <c r="O29" i="6" s="1"/>
  <c r="N14" i="6"/>
  <c r="N29" i="6" s="1"/>
  <c r="M14" i="6"/>
  <c r="L14" i="6"/>
  <c r="L29" i="6" s="1"/>
  <c r="K14" i="6"/>
  <c r="K29" i="6" s="1"/>
  <c r="J14" i="6"/>
  <c r="J29" i="6" s="1"/>
  <c r="I14" i="6"/>
  <c r="H14" i="6"/>
  <c r="H29" i="6" s="1"/>
  <c r="G14" i="6"/>
  <c r="F14" i="6"/>
  <c r="F29" i="6" s="1"/>
  <c r="E14" i="6"/>
  <c r="D14" i="6"/>
  <c r="D29" i="6" s="1"/>
  <c r="C14" i="6"/>
  <c r="P30" i="5"/>
  <c r="H30" i="5"/>
  <c r="Q29" i="5"/>
  <c r="P29" i="5"/>
  <c r="O29" i="5"/>
  <c r="O31" i="5" s="1"/>
  <c r="N29" i="5"/>
  <c r="M29" i="5"/>
  <c r="L29" i="5"/>
  <c r="K29" i="5"/>
  <c r="K31" i="5" s="1"/>
  <c r="J29" i="5"/>
  <c r="I29" i="5"/>
  <c r="H29" i="5"/>
  <c r="G29" i="5"/>
  <c r="G31" i="5" s="1"/>
  <c r="F29" i="5"/>
  <c r="E29" i="5"/>
  <c r="D29" i="5"/>
  <c r="C29" i="5"/>
  <c r="Q22" i="5"/>
  <c r="Q31" i="5" s="1"/>
  <c r="P22" i="5"/>
  <c r="P31" i="5" s="1"/>
  <c r="O22" i="5"/>
  <c r="N22" i="5"/>
  <c r="N31" i="5" s="1"/>
  <c r="M22" i="5"/>
  <c r="M31" i="5" s="1"/>
  <c r="L22" i="5"/>
  <c r="L31" i="5" s="1"/>
  <c r="K22" i="5"/>
  <c r="J22" i="5"/>
  <c r="J31" i="5" s="1"/>
  <c r="I22" i="5"/>
  <c r="I31" i="5" s="1"/>
  <c r="H22" i="5"/>
  <c r="H31" i="5" s="1"/>
  <c r="G22" i="5"/>
  <c r="F22" i="5"/>
  <c r="F31" i="5" s="1"/>
  <c r="E22" i="5"/>
  <c r="E31" i="5" s="1"/>
  <c r="D22" i="5"/>
  <c r="D31" i="5" s="1"/>
  <c r="C22" i="5"/>
  <c r="Q14" i="5"/>
  <c r="Q30" i="5" s="1"/>
  <c r="P14" i="5"/>
  <c r="O14" i="5"/>
  <c r="O30" i="5" s="1"/>
  <c r="N14" i="5"/>
  <c r="M14" i="5"/>
  <c r="M30" i="5" s="1"/>
  <c r="L14" i="5"/>
  <c r="L30" i="5" s="1"/>
  <c r="K14" i="5"/>
  <c r="K30" i="5" s="1"/>
  <c r="J14" i="5"/>
  <c r="I14" i="5"/>
  <c r="I30" i="5" s="1"/>
  <c r="H14" i="5"/>
  <c r="G14" i="5"/>
  <c r="G30" i="5" s="1"/>
  <c r="F14" i="5"/>
  <c r="E14" i="5"/>
  <c r="E30" i="5" s="1"/>
  <c r="D14" i="5"/>
  <c r="D30" i="5" s="1"/>
  <c r="C14" i="5"/>
  <c r="P34" i="4"/>
  <c r="O34" i="4"/>
  <c r="L34" i="4"/>
  <c r="H34" i="4"/>
  <c r="G34" i="4"/>
  <c r="D34" i="4"/>
  <c r="N33" i="4"/>
  <c r="M33" i="4"/>
  <c r="J33" i="4"/>
  <c r="F33" i="4"/>
  <c r="E33" i="4"/>
  <c r="Q32" i="4"/>
  <c r="P32" i="4"/>
  <c r="O32" i="4"/>
  <c r="N32" i="4"/>
  <c r="M32" i="4"/>
  <c r="L32" i="4"/>
  <c r="K32" i="4"/>
  <c r="K34" i="4" s="1"/>
  <c r="J32" i="4"/>
  <c r="I32" i="4"/>
  <c r="H32" i="4"/>
  <c r="G32" i="4"/>
  <c r="F32" i="4"/>
  <c r="E32" i="4"/>
  <c r="D32" i="4"/>
  <c r="Q24" i="4"/>
  <c r="Q34" i="4" s="1"/>
  <c r="P24" i="4"/>
  <c r="O24" i="4"/>
  <c r="N24" i="4"/>
  <c r="N34" i="4" s="1"/>
  <c r="M24" i="4"/>
  <c r="M34" i="4" s="1"/>
  <c r="L24" i="4"/>
  <c r="K24" i="4"/>
  <c r="J24" i="4"/>
  <c r="J34" i="4" s="1"/>
  <c r="I24" i="4"/>
  <c r="I34" i="4" s="1"/>
  <c r="H24" i="4"/>
  <c r="G24" i="4"/>
  <c r="F24" i="4"/>
  <c r="F34" i="4" s="1"/>
  <c r="E24" i="4"/>
  <c r="E34" i="4" s="1"/>
  <c r="D24" i="4"/>
  <c r="C24" i="4"/>
  <c r="Q15" i="4"/>
  <c r="Q33" i="4" s="1"/>
  <c r="P15" i="4"/>
  <c r="P33" i="4" s="1"/>
  <c r="O15" i="4"/>
  <c r="O33" i="4" s="1"/>
  <c r="N15" i="4"/>
  <c r="M15" i="4"/>
  <c r="L15" i="4"/>
  <c r="L33" i="4" s="1"/>
  <c r="K15" i="4"/>
  <c r="K33" i="4" s="1"/>
  <c r="J15" i="4"/>
  <c r="I15" i="4"/>
  <c r="I33" i="4" s="1"/>
  <c r="H15" i="4"/>
  <c r="H33" i="4" s="1"/>
  <c r="G15" i="4"/>
  <c r="G33" i="4" s="1"/>
  <c r="F15" i="4"/>
  <c r="E15" i="4"/>
  <c r="D15" i="4"/>
  <c r="D33" i="4" s="1"/>
  <c r="C15" i="4"/>
  <c r="Q31" i="3"/>
  <c r="I31" i="3"/>
  <c r="Q30" i="3"/>
  <c r="P30" i="3"/>
  <c r="P32" i="3" s="1"/>
  <c r="O30" i="3"/>
  <c r="N30" i="3"/>
  <c r="M30" i="3"/>
  <c r="L30" i="3"/>
  <c r="L32" i="3" s="1"/>
  <c r="K30" i="3"/>
  <c r="J30" i="3"/>
  <c r="I30" i="3"/>
  <c r="H30" i="3"/>
  <c r="H32" i="3" s="1"/>
  <c r="G30" i="3"/>
  <c r="F30" i="3"/>
  <c r="E30" i="3"/>
  <c r="D30" i="3"/>
  <c r="D32" i="3" s="1"/>
  <c r="C30" i="3"/>
  <c r="Q24" i="3"/>
  <c r="Q32" i="3" s="1"/>
  <c r="P24" i="3"/>
  <c r="O24" i="3"/>
  <c r="O32" i="3" s="1"/>
  <c r="N24" i="3"/>
  <c r="N32" i="3" s="1"/>
  <c r="M24" i="3"/>
  <c r="M32" i="3" s="1"/>
  <c r="L24" i="3"/>
  <c r="K24" i="3"/>
  <c r="K32" i="3" s="1"/>
  <c r="J24" i="3"/>
  <c r="J32" i="3" s="1"/>
  <c r="I24" i="3"/>
  <c r="I32" i="3" s="1"/>
  <c r="H24" i="3"/>
  <c r="G24" i="3"/>
  <c r="G32" i="3" s="1"/>
  <c r="F24" i="3"/>
  <c r="F32" i="3" s="1"/>
  <c r="E24" i="3"/>
  <c r="E32" i="3" s="1"/>
  <c r="D24" i="3"/>
  <c r="C24" i="3"/>
  <c r="Q15" i="3"/>
  <c r="P15" i="3"/>
  <c r="P31" i="3" s="1"/>
  <c r="O15" i="3"/>
  <c r="N15" i="3"/>
  <c r="N31" i="3" s="1"/>
  <c r="M15" i="3"/>
  <c r="M31" i="3" s="1"/>
  <c r="L15" i="3"/>
  <c r="L31" i="3" s="1"/>
  <c r="K15" i="3"/>
  <c r="J15" i="3"/>
  <c r="J31" i="3" s="1"/>
  <c r="I15" i="3"/>
  <c r="H15" i="3"/>
  <c r="H31" i="3" s="1"/>
  <c r="G15" i="3"/>
  <c r="F15" i="3"/>
  <c r="F31" i="3" s="1"/>
  <c r="E15" i="3"/>
  <c r="E31" i="3" s="1"/>
  <c r="D15" i="3"/>
  <c r="D31" i="3" s="1"/>
  <c r="C15" i="3"/>
  <c r="Q32" i="2"/>
  <c r="I32" i="2"/>
  <c r="O31" i="2"/>
  <c r="G31" i="2"/>
  <c r="Q30" i="2"/>
  <c r="P30" i="2"/>
  <c r="P32" i="2" s="1"/>
  <c r="O30" i="2"/>
  <c r="N30" i="2"/>
  <c r="M30" i="2"/>
  <c r="M32" i="2" s="1"/>
  <c r="L30" i="2"/>
  <c r="L32" i="2" s="1"/>
  <c r="K30" i="2"/>
  <c r="J30" i="2"/>
  <c r="I30" i="2"/>
  <c r="H30" i="2"/>
  <c r="H32" i="2" s="1"/>
  <c r="G30" i="2"/>
  <c r="F30" i="2"/>
  <c r="E30" i="2"/>
  <c r="E32" i="2" s="1"/>
  <c r="D30" i="2"/>
  <c r="D32" i="2" s="1"/>
  <c r="C30" i="2"/>
  <c r="Q23" i="2"/>
  <c r="P23" i="2"/>
  <c r="O23" i="2"/>
  <c r="O32" i="2" s="1"/>
  <c r="N23" i="2"/>
  <c r="N32" i="2" s="1"/>
  <c r="M23" i="2"/>
  <c r="L23" i="2"/>
  <c r="K23" i="2"/>
  <c r="K32" i="2" s="1"/>
  <c r="J23" i="2"/>
  <c r="J32" i="2" s="1"/>
  <c r="I23" i="2"/>
  <c r="H23" i="2"/>
  <c r="G23" i="2"/>
  <c r="G32" i="2" s="1"/>
  <c r="F23" i="2"/>
  <c r="F32" i="2" s="1"/>
  <c r="E23" i="2"/>
  <c r="D23" i="2"/>
  <c r="C23" i="2"/>
  <c r="Q14" i="2"/>
  <c r="Q31" i="2" s="1"/>
  <c r="P14" i="2"/>
  <c r="P31" i="2" s="1"/>
  <c r="O14" i="2"/>
  <c r="N14" i="2"/>
  <c r="N31" i="2" s="1"/>
  <c r="M14" i="2"/>
  <c r="M31" i="2" s="1"/>
  <c r="L14" i="2"/>
  <c r="L31" i="2" s="1"/>
  <c r="K14" i="2"/>
  <c r="K31" i="2" s="1"/>
  <c r="J14" i="2"/>
  <c r="J31" i="2" s="1"/>
  <c r="I14" i="2"/>
  <c r="I31" i="2" s="1"/>
  <c r="H14" i="2"/>
  <c r="H31" i="2" s="1"/>
  <c r="G14" i="2"/>
  <c r="F14" i="2"/>
  <c r="F31" i="2" s="1"/>
  <c r="E14" i="2"/>
  <c r="E31" i="2" s="1"/>
  <c r="D14" i="2"/>
  <c r="D31" i="2" s="1"/>
  <c r="C14" i="2"/>
  <c r="O32" i="1"/>
  <c r="G32" i="1"/>
  <c r="Q31" i="1"/>
  <c r="P31" i="1"/>
  <c r="O31" i="1"/>
  <c r="N31" i="1"/>
  <c r="N33" i="1" s="1"/>
  <c r="N33" i="5" s="1"/>
  <c r="M31" i="1"/>
  <c r="L31" i="1"/>
  <c r="K31" i="1"/>
  <c r="J31" i="1"/>
  <c r="I31" i="1"/>
  <c r="H31" i="1"/>
  <c r="G31" i="1"/>
  <c r="F31" i="1"/>
  <c r="F33" i="1" s="1"/>
  <c r="F33" i="5" s="1"/>
  <c r="E31" i="1"/>
  <c r="D31" i="1"/>
  <c r="C31" i="1"/>
  <c r="Q24" i="1"/>
  <c r="Q33" i="1" s="1"/>
  <c r="Q33" i="5" s="1"/>
  <c r="P24" i="1"/>
  <c r="P33" i="1" s="1"/>
  <c r="O24" i="1"/>
  <c r="N24" i="1"/>
  <c r="M24" i="1"/>
  <c r="M33" i="1" s="1"/>
  <c r="M33" i="5" s="1"/>
  <c r="M36" i="10" s="1"/>
  <c r="L24" i="1"/>
  <c r="L33" i="1" s="1"/>
  <c r="K24" i="1"/>
  <c r="J24" i="1"/>
  <c r="J33" i="1" s="1"/>
  <c r="I24" i="1"/>
  <c r="I33" i="1" s="1"/>
  <c r="I33" i="5" s="1"/>
  <c r="I36" i="10" s="1"/>
  <c r="H24" i="1"/>
  <c r="H33" i="1" s="1"/>
  <c r="G24" i="1"/>
  <c r="F24" i="1"/>
  <c r="E24" i="1"/>
  <c r="E33" i="1" s="1"/>
  <c r="E33" i="5" s="1"/>
  <c r="E36" i="10" s="1"/>
  <c r="D24" i="1"/>
  <c r="D33" i="1" s="1"/>
  <c r="C24" i="1"/>
  <c r="Q16" i="1"/>
  <c r="P16" i="1"/>
  <c r="P32" i="1" s="1"/>
  <c r="P32" i="5" s="1"/>
  <c r="P35" i="10" s="1"/>
  <c r="O16" i="1"/>
  <c r="N16" i="1"/>
  <c r="M16" i="1"/>
  <c r="L16" i="1"/>
  <c r="L32" i="1" s="1"/>
  <c r="L32" i="5" s="1"/>
  <c r="K16" i="1"/>
  <c r="K32" i="1" s="1"/>
  <c r="J16" i="1"/>
  <c r="I16" i="1"/>
  <c r="H16" i="1"/>
  <c r="H32" i="1" s="1"/>
  <c r="H32" i="5" s="1"/>
  <c r="G16" i="1"/>
  <c r="F16" i="1"/>
  <c r="E16" i="1"/>
  <c r="D16" i="1"/>
  <c r="D32" i="1" s="1"/>
  <c r="D32" i="5" s="1"/>
  <c r="C16" i="1"/>
  <c r="F36" i="10" l="1"/>
  <c r="J33" i="5"/>
  <c r="J36" i="10" s="1"/>
  <c r="Q34" i="10"/>
  <c r="Q36" i="10" s="1"/>
  <c r="K32" i="5"/>
  <c r="M29" i="6"/>
  <c r="M33" i="10" s="1"/>
  <c r="P35" i="20"/>
  <c r="E32" i="1"/>
  <c r="E32" i="5" s="1"/>
  <c r="M32" i="1"/>
  <c r="M32" i="5" s="1"/>
  <c r="M35" i="10" s="1"/>
  <c r="O32" i="5"/>
  <c r="O35" i="10" s="1"/>
  <c r="G31" i="3"/>
  <c r="O31" i="3"/>
  <c r="F30" i="5"/>
  <c r="J30" i="5"/>
  <c r="N30" i="5"/>
  <c r="E29" i="6"/>
  <c r="E33" i="10" s="1"/>
  <c r="I29" i="6"/>
  <c r="I33" i="10" s="1"/>
  <c r="Q29" i="6"/>
  <c r="Q33" i="10" s="1"/>
  <c r="G33" i="10"/>
  <c r="E32" i="15"/>
  <c r="M32" i="15"/>
  <c r="J33" i="15"/>
  <c r="N33" i="15"/>
  <c r="G33" i="15"/>
  <c r="G36" i="20" s="1"/>
  <c r="K33" i="15"/>
  <c r="O33" i="15"/>
  <c r="O36" i="20" s="1"/>
  <c r="F32" i="1"/>
  <c r="J32" i="1"/>
  <c r="N32" i="1"/>
  <c r="N32" i="5" s="1"/>
  <c r="G33" i="1"/>
  <c r="G33" i="5" s="1"/>
  <c r="G36" i="10" s="1"/>
  <c r="K33" i="1"/>
  <c r="K33" i="5" s="1"/>
  <c r="O33" i="1"/>
  <c r="O33" i="5" s="1"/>
  <c r="O36" i="10" s="1"/>
  <c r="F33" i="10"/>
  <c r="N33" i="10"/>
  <c r="K34" i="10"/>
  <c r="G34" i="10"/>
  <c r="H31" i="10"/>
  <c r="H33" i="10" s="1"/>
  <c r="H35" i="10" s="1"/>
  <c r="D35" i="20"/>
  <c r="M36" i="20"/>
  <c r="I32" i="1"/>
  <c r="I32" i="5" s="1"/>
  <c r="I35" i="10" s="1"/>
  <c r="Q32" i="1"/>
  <c r="Q32" i="5" s="1"/>
  <c r="G32" i="5"/>
  <c r="G35" i="10" s="1"/>
  <c r="K31" i="3"/>
  <c r="D33" i="5"/>
  <c r="H33" i="5"/>
  <c r="L33" i="5"/>
  <c r="P33" i="5"/>
  <c r="P36" i="10" s="1"/>
  <c r="K33" i="10"/>
  <c r="O33" i="10"/>
  <c r="H34" i="10"/>
  <c r="L34" i="10"/>
  <c r="D32" i="10"/>
  <c r="D34" i="10" s="1"/>
  <c r="D31" i="10"/>
  <c r="D33" i="10" s="1"/>
  <c r="D35" i="10" s="1"/>
  <c r="L32" i="10"/>
  <c r="L31" i="10"/>
  <c r="L33" i="10" s="1"/>
  <c r="L35" i="10" s="1"/>
  <c r="F30" i="6"/>
  <c r="F34" i="10" s="1"/>
  <c r="J30" i="6"/>
  <c r="J34" i="10" s="1"/>
  <c r="N30" i="6"/>
  <c r="N34" i="10" s="1"/>
  <c r="N36" i="10" s="1"/>
  <c r="D33" i="15"/>
  <c r="D36" i="20" s="1"/>
  <c r="H36" i="20"/>
  <c r="L33" i="15"/>
  <c r="D33" i="20"/>
  <c r="H33" i="20"/>
  <c r="H35" i="20" s="1"/>
  <c r="L33" i="20"/>
  <c r="L35" i="20" s="1"/>
  <c r="P33" i="20"/>
  <c r="E34" i="20"/>
  <c r="E36" i="20" s="1"/>
  <c r="I34" i="20"/>
  <c r="I36" i="20" s="1"/>
  <c r="M34" i="20"/>
  <c r="Q34" i="20"/>
  <c r="Q36" i="20" s="1"/>
  <c r="F34" i="20"/>
  <c r="J34" i="20"/>
  <c r="G32" i="15"/>
  <c r="K32" i="15"/>
  <c r="O35" i="20"/>
  <c r="K34" i="20"/>
  <c r="D34" i="20"/>
  <c r="H34" i="20"/>
  <c r="L34" i="20"/>
  <c r="P34" i="20"/>
  <c r="P36" i="20" s="1"/>
  <c r="F33" i="18"/>
  <c r="J33" i="18"/>
  <c r="N33" i="18"/>
  <c r="N34" i="20" s="1"/>
  <c r="M31" i="12"/>
  <c r="G32" i="18"/>
  <c r="O32" i="18"/>
  <c r="F32" i="12"/>
  <c r="F33" i="15" s="1"/>
  <c r="F36" i="20" s="1"/>
  <c r="J32" i="12"/>
  <c r="N32" i="12"/>
  <c r="N31" i="12"/>
  <c r="N32" i="15" s="1"/>
  <c r="N35" i="20" s="1"/>
  <c r="F31" i="13"/>
  <c r="F32" i="15" s="1"/>
  <c r="F35" i="20" s="1"/>
  <c r="J31" i="13"/>
  <c r="J32" i="15" s="1"/>
  <c r="J35" i="20" s="1"/>
  <c r="N31" i="13"/>
  <c r="F30" i="15"/>
  <c r="J30" i="15"/>
  <c r="N30" i="15"/>
  <c r="E29" i="16"/>
  <c r="E33" i="20" s="1"/>
  <c r="I29" i="16"/>
  <c r="I33" i="20" s="1"/>
  <c r="M29" i="16"/>
  <c r="M33" i="20" s="1"/>
  <c r="Q29" i="16"/>
  <c r="Q33" i="20" s="1"/>
  <c r="O33" i="20"/>
  <c r="G31" i="19"/>
  <c r="G33" i="20" s="1"/>
  <c r="K31" i="19"/>
  <c r="O31" i="19"/>
  <c r="I33" i="14"/>
  <c r="I32" i="15" s="1"/>
  <c r="I35" i="20" s="1"/>
  <c r="Q33" i="14"/>
  <c r="Q32" i="15" s="1"/>
  <c r="Q35" i="20" s="1"/>
  <c r="F33" i="20"/>
  <c r="J33" i="20"/>
  <c r="N33" i="20"/>
  <c r="K32" i="18"/>
  <c r="K33" i="20" s="1"/>
  <c r="M35" i="20" l="1"/>
  <c r="K35" i="10"/>
  <c r="K35" i="20"/>
  <c r="G35" i="20"/>
  <c r="L36" i="10"/>
  <c r="J32" i="5"/>
  <c r="J35" i="10" s="1"/>
  <c r="K36" i="20"/>
  <c r="E35" i="20"/>
  <c r="E35" i="10"/>
  <c r="D36" i="10"/>
  <c r="N36" i="20"/>
  <c r="N35" i="10"/>
  <c r="J36" i="20"/>
  <c r="L36" i="20"/>
  <c r="H36" i="10"/>
  <c r="Q35" i="10"/>
  <c r="K36" i="10"/>
  <c r="F32" i="5"/>
  <c r="F35" i="10" s="1"/>
</calcChain>
</file>

<file path=xl/sharedStrings.xml><?xml version="1.0" encoding="utf-8"?>
<sst xmlns="http://schemas.openxmlformats.org/spreadsheetml/2006/main" count="1587" uniqueCount="285">
  <si>
    <t>Примерное 10-дневное меню для организации питания обучающихся
1-4 классов и 5-11 классов в государственных образовательных учреждениях в г.Одинцово.</t>
  </si>
  <si>
    <t>Примерное 10-дневное меню для организации питания обучающихся 1-4 классов и 5-11 классов в государственных
образовательных учреждениях г.Одинцово. В части организации питания обучающихся 1-4 классов.</t>
  </si>
  <si>
    <t>Понедельник 1-4 класс</t>
  </si>
  <si>
    <t>Наименование</t>
  </si>
  <si>
    <t>Выход</t>
  </si>
  <si>
    <t>Белки</t>
  </si>
  <si>
    <t>Жиры</t>
  </si>
  <si>
    <t>Углеводы</t>
  </si>
  <si>
    <t>Энергетическая ценность</t>
  </si>
  <si>
    <t>Витамины</t>
  </si>
  <si>
    <t>Минеральные вещества</t>
  </si>
  <si>
    <t>B2, мг</t>
  </si>
  <si>
    <t>I, мкг</t>
  </si>
  <si>
    <t>№ по сборнику</t>
  </si>
  <si>
    <t>Наименование сборника</t>
  </si>
  <si>
    <t>В 1, мг</t>
  </si>
  <si>
    <t>С, мг</t>
  </si>
  <si>
    <t>А, мкг</t>
  </si>
  <si>
    <t>Е мг, ток. экв.</t>
  </si>
  <si>
    <t>Са, мг</t>
  </si>
  <si>
    <t>Р, мг</t>
  </si>
  <si>
    <t>Мg, мг</t>
  </si>
  <si>
    <t>Fe, мг</t>
  </si>
  <si>
    <t>г</t>
  </si>
  <si>
    <t>ккал</t>
  </si>
  <si>
    <t>День 1 (понедельник)</t>
  </si>
  <si>
    <t>ЗАВТРАК</t>
  </si>
  <si>
    <t>Макароны с сыром</t>
  </si>
  <si>
    <t>Для обуч образовательных организаций Кучма, 2016</t>
  </si>
  <si>
    <t>Горячий шоколад</t>
  </si>
  <si>
    <t>СБ Онищенко ,Тутельяна ,Москва,2022.</t>
  </si>
  <si>
    <t>Фрукты свежие по сезонности/киви</t>
  </si>
  <si>
    <t>Масло сливочное</t>
  </si>
  <si>
    <t>Хлеб из муки пшеничной</t>
  </si>
  <si>
    <t>Итого за завтрак:</t>
  </si>
  <si>
    <t>ОБЕД</t>
  </si>
  <si>
    <t>Салат из помидор и огурцов/икра каабачковая</t>
  </si>
  <si>
    <t>79/25</t>
  </si>
  <si>
    <t>Суп с лапшой</t>
  </si>
  <si>
    <t>Рагу из мяса птицы (курица)</t>
  </si>
  <si>
    <t xml:space="preserve">Компот из плодов сухих  </t>
  </si>
  <si>
    <t>Хлеб ржано-пшеничный</t>
  </si>
  <si>
    <t>Итого за обед:</t>
  </si>
  <si>
    <t>ПОЛДНИК</t>
  </si>
  <si>
    <t>Гуляш из говядины</t>
  </si>
  <si>
    <t>Каша гречневая</t>
  </si>
  <si>
    <t>Салат из помидор с раст.маслом/кукуруза консервированная</t>
  </si>
  <si>
    <t>73/58</t>
  </si>
  <si>
    <t>Напиток ягодный,клубника</t>
  </si>
  <si>
    <t>Итого за полдник:</t>
  </si>
  <si>
    <t>Итого за завтрак+обед:</t>
  </si>
  <si>
    <t>Итого за обед+полдник:</t>
  </si>
  <si>
    <t>Вторник 1-4 класс</t>
  </si>
  <si>
    <t>День 2 (вторник)</t>
  </si>
  <si>
    <t>Каша пшенная с курагой</t>
  </si>
  <si>
    <t>Фрукты свежие по сезонности/мандарины</t>
  </si>
  <si>
    <t>Чай с  вареньем</t>
  </si>
  <si>
    <t>Салат из моркови с сахаром/салат из зеленого горошка</t>
  </si>
  <si>
    <t>Борщ с капустой ,картофелем ,курицей,сметаной</t>
  </si>
  <si>
    <t>Тефтели паровые мясные</t>
  </si>
  <si>
    <t>54-8м</t>
  </si>
  <si>
    <t>Сб.Рецептур 2021 А.Ю.Попова,И.В.Брагин.И.Г Шевкун</t>
  </si>
  <si>
    <t>Рис с овощами</t>
  </si>
  <si>
    <t>Лимонад лимонный</t>
  </si>
  <si>
    <t>Котлета рыбная с морковью</t>
  </si>
  <si>
    <t>54-45р</t>
  </si>
  <si>
    <t>Картофель запеченный</t>
  </si>
  <si>
    <t>Огурец свежий/огурец соленый</t>
  </si>
  <si>
    <t>37/36</t>
  </si>
  <si>
    <t>Напиток ягодный вишня</t>
  </si>
  <si>
    <t>Cреда 1-4 класс</t>
  </si>
  <si>
    <t>Е мг,ток.</t>
  </si>
  <si>
    <t>День 3 (среда)</t>
  </si>
  <si>
    <t xml:space="preserve">Пудинг из творога запеченный </t>
  </si>
  <si>
    <t>Сгущенное молоко</t>
  </si>
  <si>
    <t>Чай</t>
  </si>
  <si>
    <t>Фрукты свежие по сезонности/груши</t>
  </si>
  <si>
    <t>Салат зеленый с св.огурцом/огурец соленый</t>
  </si>
  <si>
    <t>3,,42</t>
  </si>
  <si>
    <t>48\36</t>
  </si>
  <si>
    <t>Суп картофельный с бобовыми (горохом) и гренками</t>
  </si>
  <si>
    <t>Котлета Пожарская</t>
  </si>
  <si>
    <t>Овощи припущенные с сливочным маслом</t>
  </si>
  <si>
    <t>Компот из замороженных ягод,вишня</t>
  </si>
  <si>
    <t>Паста Болонезе</t>
  </si>
  <si>
    <t>Компот из замороженных ягод,смородина</t>
  </si>
  <si>
    <t>Салат из свеклы с черносливом/Салат из свеклы с зеленым горошком</t>
  </si>
  <si>
    <t>54-83з/81</t>
  </si>
  <si>
    <t>Сб.Рецептур 2021 А.Ю.Попова,И.В.Брагин.И.Г Шевкун/Для обуч образовательных организаций Кучма, 2016</t>
  </si>
  <si>
    <t>Четверг 1-4 класс</t>
  </si>
  <si>
    <t>День 4 (четверг)</t>
  </si>
  <si>
    <t>Каша гречневая молочная</t>
  </si>
  <si>
    <t>Выпечка / Кондитерское изделие(зефир)</t>
  </si>
  <si>
    <t>Технологическая инструкция по производству кулинарной продукции для питания детей и подростков школьного возраста в организованных коллективах. М.2006</t>
  </si>
  <si>
    <t>Чай с лимоном</t>
  </si>
  <si>
    <t>Сыр (порциями)</t>
  </si>
  <si>
    <t>Салат из свежей капусты с св. помидорами/С-т из квашеной капусты</t>
  </si>
  <si>
    <t>53/57</t>
  </si>
  <si>
    <t>Суп картофельный с мясными фрикадельками</t>
  </si>
  <si>
    <t>164/36</t>
  </si>
  <si>
    <t>140\308</t>
  </si>
  <si>
    <t>Сосиски отварные</t>
  </si>
  <si>
    <t>Пюре картофельное</t>
  </si>
  <si>
    <t>Фишболы</t>
  </si>
  <si>
    <t>Рис отварной</t>
  </si>
  <si>
    <t>Соус томатный</t>
  </si>
  <si>
    <t>Напиток яблочный</t>
  </si>
  <si>
    <t xml:space="preserve"> </t>
  </si>
  <si>
    <t>Пятница 1-4 класс</t>
  </si>
  <si>
    <t>День 5 (пятница)</t>
  </si>
  <si>
    <t>Омлет запеченный с сыром</t>
  </si>
  <si>
    <t xml:space="preserve"> Кондитерское изделие,печенье</t>
  </si>
  <si>
    <t>Винегрет овощной</t>
  </si>
  <si>
    <t xml:space="preserve">Сборник рецептур на продукцию для обучающихся во всех образовательных учреждениях под ред. М.П.Могильного и В.А. Тутельяна. - М.: ДеЛи принт, 2005г. </t>
  </si>
  <si>
    <t>Суп из овощей с сметаной</t>
  </si>
  <si>
    <t>Пельмени с маслом сливочным</t>
  </si>
  <si>
    <t xml:space="preserve">Компот из плодов свежих (яблоки) </t>
  </si>
  <si>
    <t>Сырники из творога</t>
  </si>
  <si>
    <t>Фрукты свежие по сезонности/яблоки</t>
  </si>
  <si>
    <t>Итого за завтрак+обед за 5 дней:</t>
  </si>
  <si>
    <t>Итого за обед+полдник за 5 дней:</t>
  </si>
  <si>
    <t>Каша овсяная</t>
  </si>
  <si>
    <t>Соус ягодный(клубничный)</t>
  </si>
  <si>
    <t>Рассольник ленинградский со сметаной на кур/б</t>
  </si>
  <si>
    <t>Паста Карбонара</t>
  </si>
  <si>
    <t>405/676</t>
  </si>
  <si>
    <t>Изделия фигурные и хлопья из круп сладкие с молоком</t>
  </si>
  <si>
    <t>Кофейный напиток из цикория с молоком</t>
  </si>
  <si>
    <t>Обед</t>
  </si>
  <si>
    <t>Салат из свеклы с зеленым горошком</t>
  </si>
  <si>
    <t>Суп рыбный с консервами(горбуша)</t>
  </si>
  <si>
    <t>54-12с</t>
  </si>
  <si>
    <t>Наггетсы</t>
  </si>
  <si>
    <t>Суфле творожное запеченное</t>
  </si>
  <si>
    <t>Соус ягодный(вишня)</t>
  </si>
  <si>
    <t>Напиток ягодный,вишня</t>
  </si>
  <si>
    <t>Cреда 1-4класс</t>
  </si>
  <si>
    <t>Вареники с творогом</t>
  </si>
  <si>
    <t>Соус ягодный(вишневый)</t>
  </si>
  <si>
    <t>Какао-напиток на молоке</t>
  </si>
  <si>
    <t>Салат из свежей капусты с св. огурцом/С-т из квашеной капусты</t>
  </si>
  <si>
    <t>Рагу овощное</t>
  </si>
  <si>
    <t>Гуляш из мяса птицы</t>
  </si>
  <si>
    <t>Сок фруктовый</t>
  </si>
  <si>
    <t>Сборник рецептур на продукцию для обучающихся во всех образовательных учреждениях под ред. М.П.Могильного и В.А. Тутельяна. - М.: ДеЛи плюс, 2015г.</t>
  </si>
  <si>
    <t>,</t>
  </si>
  <si>
    <t>Омлет</t>
  </si>
  <si>
    <t>Салат "Степной"</t>
  </si>
  <si>
    <t>Плов куриный</t>
  </si>
  <si>
    <t>Биточки рубленые куриные</t>
  </si>
  <si>
    <t>Кукуруза консервированная/с-т из отв. моркови с раст маслом</t>
  </si>
  <si>
    <t>29/58</t>
  </si>
  <si>
    <t>Каша рисовая с изюмом</t>
  </si>
  <si>
    <t>Щи из свеж капусты со сметаной и курами</t>
  </si>
  <si>
    <t xml:space="preserve">Оладьи </t>
  </si>
  <si>
    <t>Сгущеное молоко</t>
  </si>
  <si>
    <t>Примерное 10-дневное меню для организации питания обучающихся 1-4 классов и 5-11 классов в государственных
образовательных учреждениях . В части организации питания обучающихся 5-11 классов.</t>
  </si>
  <si>
    <t>Понедельник 5-11 класс</t>
  </si>
  <si>
    <t>СБ Онищенко,Тутельяна,Москва ,2022</t>
  </si>
  <si>
    <t>Вторник 5-11 класс</t>
  </si>
  <si>
    <t xml:space="preserve">Каша пшенная с курагой </t>
  </si>
  <si>
    <t>36/37</t>
  </si>
  <si>
    <t>Напиток ягодный-вишня</t>
  </si>
  <si>
    <t>Cреда 5-11класс</t>
  </si>
  <si>
    <t xml:space="preserve">Пудинг из творога </t>
  </si>
  <si>
    <t>Котлеты Пожарские</t>
  </si>
  <si>
    <t>Салат из свеклы с черносливом/с-т из свеклы с зеленым горошком</t>
  </si>
  <si>
    <t>Четверг 5-11 класс</t>
  </si>
  <si>
    <t>Выпечка / Кондитерское изделие(зефир/печенье/пряник)</t>
  </si>
  <si>
    <t>Салат из свежей капусты с св.  помидорами/С-т из квашеной капусты</t>
  </si>
  <si>
    <t>214/36</t>
  </si>
  <si>
    <t>Салат из помидор и огурцов/икра кабачковая</t>
  </si>
  <si>
    <t xml:space="preserve">
*** - Калорийность рассчитана с учетом максимального отклонения в сторону уменьшения пищевой и энергетической ценности вариантов блюд.</t>
  </si>
  <si>
    <t>Пятница 5-11 класс</t>
  </si>
  <si>
    <t>Горошек зеленый</t>
  </si>
  <si>
    <t>Винегрет  овощной</t>
  </si>
  <si>
    <t xml:space="preserve">Сборник рецептур на продукцию для обучающихся во всех образовательных учреждениях под ред. М.П.Могильного и В.А. Тутельяна. - М.: ДеЛи плюс, 2005г. </t>
  </si>
  <si>
    <t xml:space="preserve">Рассольник ленинградский со сметаной </t>
  </si>
  <si>
    <t>Суп с рыбными консервами ( горбуша)</t>
  </si>
  <si>
    <t>Горошек зеленый консерв.</t>
  </si>
  <si>
    <t>Картофельное пюре</t>
  </si>
  <si>
    <t>Кукуруза консервированная/салат из отв.моркови с раст маслом</t>
  </si>
  <si>
    <t>Для обуч образовательных
организаций Кучма, 2016</t>
  </si>
  <si>
    <t>Фрукты свежие по сезонности/мандарин</t>
  </si>
  <si>
    <t>Итого за завтрак+обед за 10 дней:</t>
  </si>
  <si>
    <t>Итого за обед+полдник за 10 дней:</t>
  </si>
  <si>
    <r>
      <rPr>
        <b/>
        <u/>
        <sz val="11"/>
        <rFont val="Times New Roman"/>
        <charset val="1"/>
      </rPr>
      <t xml:space="preserve">Готовность изделий определяется:
</t>
    </r>
    <r>
      <rPr>
        <sz val="11"/>
        <rFont val="Symbol"/>
        <charset val="1"/>
      </rPr>
      <t></t>
    </r>
    <r>
      <rPr>
        <sz val="11"/>
        <rFont val="Times New Roman"/>
        <charset val="1"/>
      </rPr>
      <t xml:space="preserve">    из мяса и птицы выделением бесцветного сока в месте прокола и серым цветом на   разрезе   продукта,   а   также   температурой   в   толще   продукта.   Указанная температура выдерживается в течение 5 мин.
</t>
    </r>
    <r>
      <rPr>
        <sz val="11"/>
        <rFont val="Symbol"/>
        <charset val="1"/>
      </rPr>
      <t></t>
    </r>
    <r>
      <rPr>
        <sz val="11"/>
        <rFont val="Times New Roman"/>
        <charset val="1"/>
      </rPr>
      <t xml:space="preserve">     натуральных рубленых изделий температурой в толще продукта - не ниже 85°С, для   изделий   из   котлетной   массы   -   не   ниже   90°С.   Указанная   температура выдерживается в течение 5 мин.
</t>
    </r>
    <r>
      <rPr>
        <sz val="11"/>
        <rFont val="Symbol"/>
        <charset val="1"/>
      </rPr>
      <t></t>
    </r>
    <r>
      <rPr>
        <sz val="11"/>
        <rFont val="Times New Roman"/>
        <charset val="1"/>
      </rPr>
      <t xml:space="preserve">     из рыбного фарша и рыбы определяется образованием поджаристой корочки и легким отделением мяса от кости в порционных кусках.</t>
    </r>
  </si>
  <si>
    <r>
      <rPr>
        <b/>
        <u/>
        <sz val="11"/>
        <rFont val="Times New Roman"/>
        <charset val="1"/>
      </rPr>
      <t>Готовые первые и вторые блюда</t>
    </r>
    <r>
      <rPr>
        <b/>
        <sz val="11"/>
        <rFont val="Times New Roman"/>
        <charset val="1"/>
      </rPr>
      <t xml:space="preserve"> </t>
    </r>
    <r>
      <rPr>
        <sz val="11"/>
        <rFont val="Times New Roman"/>
        <charset val="1"/>
      </rPr>
      <t>могут находиться на мармите или горячей плите не более 2 часов с момента изготовления, либо в изотермической таре (термосах) - в течение времени,  обеспечивающем  поддержание  температуры  не  ниже  температуры  раздачи,  но не более 2 часов. Подогрев остывших ниже температуры раздачи готовых горячих блюд не допускается.</t>
    </r>
  </si>
  <si>
    <r>
      <rPr>
        <b/>
        <u/>
        <sz val="11"/>
        <rFont val="Times New Roman"/>
        <charset val="1"/>
      </rPr>
      <t>Горячие блюда:</t>
    </r>
    <r>
      <rPr>
        <b/>
        <sz val="11"/>
        <rFont val="Times New Roman"/>
        <charset val="1"/>
      </rPr>
      <t xml:space="preserve"> </t>
    </r>
    <r>
      <rPr>
        <sz val="11"/>
        <rFont val="Times New Roman"/>
        <charset val="1"/>
      </rPr>
      <t>супы при раздаче должны иметь температуру не ниже 75°С, горячие напитки, вторые блюда и гарниры - не ниже 65°С, соусы – не ниже 20°С, холодные напитки - не выше 20°С. Холодные закуски должны выставляться в порционированном виде в охлаждаемый прилавок-витрину и реализовываться в течение одного часа.</t>
    </r>
  </si>
  <si>
    <r>
      <rPr>
        <b/>
        <u/>
        <sz val="11"/>
        <rFont val="Times New Roman"/>
        <charset val="1"/>
      </rPr>
      <t>Изготовление холодных закусок</t>
    </r>
    <r>
      <rPr>
        <sz val="11"/>
        <rFont val="Times New Roman"/>
        <charset val="1"/>
      </rPr>
      <t>: холодные закуски допускается хранить не более 3 часов при температуре плюс 4±2</t>
    </r>
    <r>
      <rPr>
        <vertAlign val="superscript"/>
        <sz val="11"/>
        <rFont val="Times New Roman"/>
        <charset val="1"/>
      </rPr>
      <t>°</t>
    </r>
    <r>
      <rPr>
        <sz val="11"/>
        <rFont val="Times New Roman"/>
        <charset val="1"/>
      </rPr>
      <t>С. Температура раздачи – не выше 14°С. Для заправки холодных   закусок   в   меню   предусмотрено   масло   растительное,   температура   раздачи которого - не выше 20°С.</t>
    </r>
  </si>
  <si>
    <t>III.Требования к качеству кулинарной продукции</t>
  </si>
  <si>
    <t>Качество       кулинарной       продукции,       ее       безопасность       контролируют       по органолептическим, физико-химическим и микробиологическим показателям.
Органолептическую оценку качества полуфабрикатов проводят по внешнему виду, цвету и запаху; кулинарных изделий – по внешнему виду, цвету, запаху и консистенции; блюд – по внешнему виду, цвету и запаху.
По  органолептическим  показателям  кулинарная  продукция,  предназначенная  для питания  детей  и  подростков  школьного  возраста,  должна  соответствовать  требованиям, приведенным в таблице 1.</t>
  </si>
  <si>
    <r>
      <rPr>
        <sz val="11"/>
        <rFont val="Times New Roman"/>
        <charset val="1"/>
      </rPr>
      <t xml:space="preserve">Таблица 1
</t>
    </r>
    <r>
      <rPr>
        <b/>
        <sz val="11"/>
        <rFont val="Times New Roman"/>
        <charset val="1"/>
      </rPr>
      <t>Органолептические показатели кулинарной продукции</t>
    </r>
  </si>
  <si>
    <t>Наименование кулинарной продукции</t>
  </si>
  <si>
    <t>Внешний вид, цвет, запах</t>
  </si>
  <si>
    <t>Холодные закуски</t>
  </si>
  <si>
    <t xml:space="preserve">Холодные   закуски   представляют   собой   компоненты:   овощи   свежие, отварные,  соленые  или  маринованные,  консервированные  бобовые  и  др., которые   нарезаны   (за   исключением   консервированных   бобовых)   или соломкой  или  ломтиками,  или  дольками,  или  другой  формы,  а  так  же заправка  (масло  растительное).  Компоненты  не  деформированы,  имеют свойственные определенному виду продуктов цвет и запах. </t>
  </si>
  <si>
    <t>Первые              блюда (супы     заправочные: щи,                   борщи,
рассольники,  супы  с картофелем, крупами, бобовыми, и др.)</t>
  </si>
  <si>
    <t>Первые   блюда   (супы   заправочные:   щи,   борщи,   рассольники,   супы   с картофелем, крупами, бобовыми и др.), приготовленные по традиционным технологиям,  имеют  свойственные  одноименным  блюдам  внешний  вид, вкус,  запах  и  цвет.  Форма  нарезки  овощей  соответствует  требованиям, приведенным  в  технологических  картах  на  каждое  первое  блюдо.  Овощи могут  быть  шинкованными,  нарезанными  соломкой,  кубиками,  дольками, шашками   и   другой   формы.   Зерна   круп   набухшие,   непереваренные, сохранившие  форму,  хорошо  отделяемые  друг  от  друга.  Консистенция корнеплодов   плотная,   но   не   жесткая,   свойственная   вареным   овощам. Капуста,   фасоль,   горох   должны   быть   мягкими,   но   не   разваренными. Изделия  макаронные  должны  иметь  свойственную  им  форму,  не  должны быть  разваренными,  слипшимися.  Подаваемые  к  супам  гарниры  должны иметь   свойственные   им   внешний   вид,   вкус,   запах   (мясо   отварное, фрикадельки, кнели, крокеты, мясо птицы отварное, рыба отварная  и др.).
Супы   заправочные   должны   иметь   консистенцию   средней   густоты,   не должны иметь посторонних привкуса и запаха.</t>
  </si>
  <si>
    <t>Первые              блюда (супы-пюре)</t>
  </si>
  <si>
    <t>Первые  блюда  (супы-пюре)  имеют  пюреобразную  консистенцию  средней густоты,       состоят       из       протертых       овощей,       круп,       бобовых, из мяса, птицы и др. Супы-пюре могут быть приготовлены как на бульоне, воде,   отваре   овощном,   так   и   на   молоке.   Супы-пюре,   сваренные   по традиционным  технологиям,  имеют  свойственные  одноименным  блюдам
вкус, запах, цвет, не должны иметь посторонних привкуса и запаха.</t>
  </si>
  <si>
    <t>Первые              блюда (супы прозрачные)</t>
  </si>
  <si>
    <t>Первые блюда (супы прозрачные) состоят из прозрачных бульонов (из кур). К  бульонам  отдельно  подают  гренки.  Некоторые  виды  гарниров  (яйцо куриное, фрикадельки) отпускают вместе  с  бульоном. Супы  прозрачные и гарниры к ним не должны иметь посторонних привкуса и запаха.</t>
  </si>
  <si>
    <t>Вторые блюда (горячие) из мяса, субпродуктов (печень), рыбы, птицы</t>
  </si>
  <si>
    <t>Вторые   блюда   (горячие)   могут   быть   представлены   блюдами   из   мяса, субпродуктов   (печень),   рыбы,   птицы,   которые   могут   быть   отварными, запеченными, тушеными и др.
Вторые блюда могут быть приготовлены из порционных (крупных), а также мелких  кусочков  мяса,  рыбы,  птицы,  из  фарша  (формованные  рубленые изделия).  Блюда  вторые  могут  быть  приготовлены  с  овощами,  с  крупами отварными.  Изделия,  формованные  из  мяса,  птицы,  рыбы,  могут  быть панированными  или  без  панировки.  Вторые  блюда  из  мяса,  птицы,  рыбы могут быть с соусом или без него.
Горячие  вторые  блюда,  приготовленные  по  традиционным  технологиям, имеют     свойственные     одноименным     блюдам     вкус,     цвет,     запах, консистенцию,                      внешний                      вид;                      кусковые и формованные изделия должны быть недеформированными.
Готовые вторые блюда из мяса, птицы, рыбы не должны иметь посторонних привкуса и запаха.</t>
  </si>
  <si>
    <t>Вторые           горячие блюда   (гарниры)   из картофеля,     овощей, круп,             бобовых, изделий  макаронных, яиц, творога и др.</t>
  </si>
  <si>
    <r>
      <rPr>
        <sz val="11"/>
        <rFont val="Times New Roman"/>
        <charset val="1"/>
      </rPr>
      <t xml:space="preserve">Вторые  горячие  блюда  (гарниры)  могут  быть  представлены  блюдами  из картофеля, овощей, круп, бобовых, изделий макаронных, яиц, творога и др., которые могут быть отварными, припущенными, тушеными, запеченными, с соусом или без него.
Вторые      блюда      (гарниры),      приготовленные      по      традиционным технологиям, должны иметь свойственные одноименным блюдам внешний вид,   вкус,   цвет,   запах,   консистенцию,   не   должны   иметь   посторонних  </t>
    </r>
    <r>
      <rPr>
        <sz val="11"/>
        <rFont val="Times New Roman"/>
        <charset val="204"/>
      </rPr>
      <t>привкуса и запаха.</t>
    </r>
  </si>
  <si>
    <t>Третьи              блюда: компоты,   напитки   и другие             сладкие блюда</t>
  </si>
  <si>
    <t>Третьи блюда: компоты, напитки и другие сладкие блюда, приготовленные по традиционным технологиям, имеют свойственные одноименным блюдам внешний  вид,  цвет,  запах,  вкус  и  консистенцию.  Компоты  состоят  из жидкости   (сиропа)   и   отварных   фруктов,   ягод   и   др.,   которые   имеют свойственные  для  данных  плодов  или  ягод  цвет,  вкус  и  запах  в  отварном виде.   Сиропы   –   в   меру   сладкие,   с   приятным   запахом   и   вкусом,   с различными цветовыми оттенками.
Готовые   третьи   блюда   и   другие   сладкие   блюда   не   должны   иметь посторонних привкуса и запаха.</t>
  </si>
  <si>
    <t>Мучные             блюда
(блины,        вареники,
оладьи,          пирожки с начинками печеные, ватрушки),     изделия булочные и др.</t>
  </si>
  <si>
    <t>Мучные    блюда    (блины,    вареники,    пирожки    с    начинками    печеные, ватрушки),     изделия     булочные,     приготовленные     по     традиционным технологиям, должны иметь свойственные одноименным блюдам и мучным изделиям внешний вид, цвет, запах, вкус, консистенцию.
Готовые    мучные    блюда    должны    быть    недеформированными,    не пригоревшими.       Начинка       в       пирожках,       блинчиках        и       др. не    должна    выступать.    Изделия    из    дрожжевого    теста    при    слабом надавливании   на   них   должны   легко   восстанавливать   первоначальную форму,   не   должны   быть   черствыми,   заветренными.   Мучные   блюда   и булочные изделия не должны иметь посторонних привкуса и запаха.</t>
  </si>
  <si>
    <t>Готовые          изделия промышленного производства, предназначенные  для дошкольного             и школьного питания</t>
  </si>
  <si>
    <t>Готовые   изделия   промышленного   производства,   предназначенные   для дошкольного  и  школьного  питания,  должны  соответствовать  требованиям технических условий на них.
В  случае  наличия  индивидуальной  упаковки  –  она  не  должна  иметь повреждений, загрязнений и др.
Готовые   изделия   промышленного   производства   не   должны   иметь посторонних  привкуса  и  запаха,  иметь  признаки  несвежести  и  другие, несвойственные им, органолептические показатели.</t>
  </si>
  <si>
    <t>Приложения к примерному 10 -дневному меню для организации питания обучающихся</t>
  </si>
  <si>
    <t>1-4 классов и 5-11 классов в государственных образовательных учреждениях .</t>
  </si>
  <si>
    <t>заветренные, не имеют посторонних привкуса и запаха.</t>
  </si>
  <si>
    <t>Вторые  горячие  блюда  (гарниры)  могут  быть  представлены  блюдами  из картофеля, овощей, круп, бобовых, изделий макаронных, яиц, творога и др., которые могут быть отварными, припущенными, тушеными, запеченными, с соусом или без него.
Вторые      блюда      (гарниры),      приготовленные      по      традиционным технологиям, должны иметь свойственные одноименным блюдам внешний вид,   вкус,   цвет,   запах,   консистенцию,   не   должны   иметь   посторонних</t>
  </si>
  <si>
    <t>привкуса и запаха.</t>
  </si>
  <si>
    <t>Приложения к примерному 12-дневному меню для организации питания обучающихся
1-4 классов и 5-11 классов в государственных образовательных учреждениях г. Москвы.</t>
  </si>
  <si>
    <t>Приложение №1</t>
  </si>
  <si>
    <t>Таблица замена блюд при организации питания в общественных учреждениях.</t>
  </si>
  <si>
    <t>Заменяемое блюдо</t>
  </si>
  <si>
    <t>Вариант замены</t>
  </si>
  <si>
    <t>Каша геркулесовая молочная</t>
  </si>
  <si>
    <t xml:space="preserve">Яблоко свежее </t>
  </si>
  <si>
    <t>Фрукты свежие в ассортименте</t>
  </si>
  <si>
    <t>Салат из помидор и огурцов</t>
  </si>
  <si>
    <t>Икра кабачковая</t>
  </si>
  <si>
    <t>Суп картофельный с бобовыми</t>
  </si>
  <si>
    <t>Рагу из мяса птицы</t>
  </si>
  <si>
    <t>Гуляш куриный с гарниром.</t>
  </si>
  <si>
    <t>Котлета рубленая мясная</t>
  </si>
  <si>
    <t>Гречка отварная</t>
  </si>
  <si>
    <t>Салат из помидор с раст. Маслом</t>
  </si>
  <si>
    <t>Кукуруза консервированная</t>
  </si>
  <si>
    <t>Печенье</t>
  </si>
  <si>
    <t>Кондитерское изделие в ассортименте/пряник/зефир</t>
  </si>
  <si>
    <t>Салат из моркови с сахаром</t>
  </si>
  <si>
    <t xml:space="preserve">Салат из зеленого горошка </t>
  </si>
  <si>
    <t>Борщ  из свежей капусты с сметаной</t>
  </si>
  <si>
    <t>Щи из свежей капусты с сметаной</t>
  </si>
  <si>
    <t>Огурец свежий</t>
  </si>
  <si>
    <t>Огурец соленый без уксуса</t>
  </si>
  <si>
    <t>Пудинг из творога запеченный</t>
  </si>
  <si>
    <t>Каша в ассортименте и /или омлет</t>
  </si>
  <si>
    <t>Молоко сгущеное с сахаром</t>
  </si>
  <si>
    <t>Соус ягодный</t>
  </si>
  <si>
    <t>Салат зеленый  с св. огурцом</t>
  </si>
  <si>
    <t>Салат из свеклы с черносливом</t>
  </si>
  <si>
    <t>Какао напиток на молоке</t>
  </si>
  <si>
    <t>Кофейный напиток с молоком</t>
  </si>
  <si>
    <t>Салат св. капусты с помидорами</t>
  </si>
  <si>
    <t>Капуста квашеная</t>
  </si>
  <si>
    <t>Суп картофельный с фрикадельками</t>
  </si>
  <si>
    <t>Омлет с сыром запеченный</t>
  </si>
  <si>
    <t>Горошек зеленый консервированный</t>
  </si>
  <si>
    <t>Винегрет</t>
  </si>
  <si>
    <t>Салат из свеклы с маслом</t>
  </si>
  <si>
    <t>Суп из овощей</t>
  </si>
  <si>
    <t>Оладьи из муки пшеничной</t>
  </si>
  <si>
    <t>Чай с вареньем</t>
  </si>
  <si>
    <t xml:space="preserve">
Гуляш из мяса птицы</t>
  </si>
  <si>
    <t>Пудинг творожный</t>
  </si>
  <si>
    <t>Хлопья с молоком</t>
  </si>
  <si>
    <t>Суп молочный с вермишелью</t>
  </si>
  <si>
    <t>Суп с рыбными консервами</t>
  </si>
  <si>
    <t>Уха Ростовская</t>
  </si>
  <si>
    <t>Какао напиток с молоком</t>
  </si>
  <si>
    <t>Сок фруктовый 0,2л</t>
  </si>
  <si>
    <t>Салат из квашеной капусты</t>
  </si>
  <si>
    <t>Рыба запеченая</t>
  </si>
  <si>
    <t xml:space="preserve">Омлет </t>
  </si>
  <si>
    <t>Биточки рубленые куриные,пюре картофельное</t>
  </si>
  <si>
    <t>Рагу из мяса птиц</t>
  </si>
  <si>
    <t>Рассольник ленинградский с сметаной</t>
  </si>
  <si>
    <t>Приложение №2</t>
  </si>
  <si>
    <t>Сезонная замена салатов при организации питания в общественных учреждениях после 1 марта.</t>
  </si>
  <si>
    <t>Салат из св. помидор с раст. Маслом</t>
  </si>
  <si>
    <t>Кукуруза  консервированная/горошек консервированный</t>
  </si>
  <si>
    <t>Салат из отварной моркови с растительным маслом  или с сыром</t>
  </si>
  <si>
    <t>Огурец соленый</t>
  </si>
  <si>
    <t>Салат зеленый с свежим  огурцом</t>
  </si>
  <si>
    <t>Огурец соленый/Салат из свеклы с растительным маслом</t>
  </si>
  <si>
    <t>Капуста квашеная/Салат картофельный с растительном масле</t>
  </si>
  <si>
    <t>Салат св. капусты с св. огурцом</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</si>
</sst>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_-;\-* #,##0_-;_-* \-??_-;_-@_-"/>
    <numFmt numFmtId="165" formatCode="_-* #,##0.00_-;\-* #,##0.00_-;_-* \-??_-;_-@_-"/>
    <numFmt numFmtId="166" formatCode="0.0"/>
    <numFmt numFmtId="167" formatCode="#\ ##0.00"/>
  </numFmts>
  <fonts count="36" x14ac:knownFonts="1">
    <font>
      <sz val="10"/>
      <name val="Times New Roman"/>
    </font>
    <font>
      <sz val="10"/>
      <color rgb="FF000000"/>
      <name val="Times New Roman"/>
      <charset val="204"/>
    </font>
    <font>
      <b/>
      <sz val="16"/>
      <name val="Times New Roman"/>
      <charset val="1"/>
    </font>
    <font>
      <b/>
      <sz val="14"/>
      <name val="Times New Roman"/>
      <charset val="1"/>
    </font>
    <font>
      <b/>
      <i/>
      <sz val="7"/>
      <name val="Times New Roman"/>
      <charset val="1"/>
    </font>
    <font>
      <b/>
      <i/>
      <sz val="10"/>
      <name val="Times New Roman"/>
      <charset val="1"/>
    </font>
    <font>
      <b/>
      <sz val="10"/>
      <name val="Times New Roman"/>
      <charset val="1"/>
    </font>
    <font>
      <b/>
      <sz val="11"/>
      <name val="Times New Roman"/>
      <charset val="1"/>
    </font>
    <font>
      <sz val="11"/>
      <name val="Times New Roman"/>
      <charset val="1"/>
    </font>
    <font>
      <sz val="11"/>
      <name val="Times New Roman"/>
      <charset val="204"/>
    </font>
    <font>
      <b/>
      <i/>
      <sz val="11"/>
      <name val="Times New Roman"/>
      <charset val="1"/>
    </font>
    <font>
      <b/>
      <i/>
      <sz val="11"/>
      <color rgb="FF000000"/>
      <name val="Times New Roman"/>
      <charset val="1"/>
    </font>
    <font>
      <b/>
      <sz val="11"/>
      <color rgb="FF000000"/>
      <name val="Times New Roman"/>
      <charset val="1"/>
    </font>
    <font>
      <sz val="9"/>
      <color rgb="FF000000"/>
      <name val="Times New Roman"/>
      <charset val="204"/>
    </font>
    <font>
      <b/>
      <sz val="9"/>
      <name val="Times New Roman"/>
      <charset val="204"/>
    </font>
    <font>
      <b/>
      <i/>
      <sz val="11"/>
      <name val="Times New Roman"/>
      <charset val="204"/>
    </font>
    <font>
      <b/>
      <sz val="10"/>
      <color rgb="FF000000"/>
      <name val="Times New Roman"/>
      <charset val="1"/>
    </font>
    <font>
      <b/>
      <sz val="11"/>
      <name val="Times New Roman"/>
      <charset val="204"/>
    </font>
    <font>
      <sz val="11"/>
      <color rgb="FF000000"/>
      <name val="Times New Roman"/>
      <charset val="1"/>
    </font>
    <font>
      <b/>
      <i/>
      <sz val="11"/>
      <color rgb="FF000000"/>
      <name val="Times New Roman"/>
      <charset val="204"/>
    </font>
    <font>
      <sz val="12"/>
      <color rgb="FF000000"/>
      <name val="Times New Roman"/>
      <charset val="204"/>
    </font>
    <font>
      <b/>
      <i/>
      <sz val="18"/>
      <name val="Times New Roman"/>
      <charset val="1"/>
    </font>
    <font>
      <sz val="12"/>
      <name val="Times New Roman"/>
      <charset val="1"/>
    </font>
    <font>
      <b/>
      <sz val="10"/>
      <name val="Times New Roman"/>
      <charset val="204"/>
    </font>
    <font>
      <sz val="10"/>
      <name val="Calibri"/>
      <charset val="204"/>
    </font>
    <font>
      <sz val="10"/>
      <color rgb="FF000000"/>
      <name val="Times New Roman"/>
      <charset val="204"/>
    </font>
    <font>
      <b/>
      <sz val="9"/>
      <color rgb="FF000000"/>
      <name val="Times New Roman"/>
      <charset val="204"/>
    </font>
    <font>
      <b/>
      <sz val="12"/>
      <name val="Times New Roman"/>
      <charset val="1"/>
    </font>
    <font>
      <b/>
      <u/>
      <sz val="11"/>
      <name val="Times New Roman"/>
      <charset val="1"/>
    </font>
    <font>
      <sz val="11"/>
      <color rgb="FF000000"/>
      <name val="Times New Roman"/>
      <charset val="204"/>
    </font>
    <font>
      <sz val="10"/>
      <name val="Times New Roman"/>
      <charset val="1"/>
    </font>
    <font>
      <b/>
      <sz val="14"/>
      <name val="Times New Roman"/>
      <charset val="204"/>
    </font>
    <font>
      <sz val="14"/>
      <name val="Times New Roman"/>
      <charset val="1"/>
    </font>
    <font>
      <sz val="11"/>
      <color rgb="FF000000"/>
      <name val="Calibri"/>
      <charset val="1"/>
    </font>
    <font>
      <sz val="11"/>
      <name val="Symbol"/>
      <charset val="1"/>
    </font>
    <font>
      <vertAlign val="superscript"/>
      <sz val="11"/>
      <name val="Times New Roman"/>
      <charset val="1"/>
    </font>
  </fonts>
  <fills count="6">
    <fill>
      <patternFill patternType="none"/>
    </fill>
    <fill>
      <patternFill patternType="gray125"/>
    </fill>
    <fill>
      <patternFill patternType="solid">
        <fgColor rgb="FFDCE6F2"/>
        <bgColor rgb="FFEEECE1"/>
      </patternFill>
    </fill>
    <fill>
      <patternFill patternType="solid">
        <fgColor rgb="FFFEFFED"/>
        <bgColor rgb="FFFFFFFF"/>
      </patternFill>
    </fill>
    <fill>
      <patternFill patternType="solid">
        <fgColor rgb="FFEEECE1"/>
        <bgColor rgb="FFDCE6F2"/>
      </patternFill>
    </fill>
    <fill>
      <patternFill patternType="solid">
        <fgColor rgb="FFFFFFFF"/>
        <bgColor rgb="FFFEFFED"/>
      </patternFill>
    </fill>
  </fills>
  <borders count="7">
    <border>
      <left/>
      <right/>
      <top/>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thin">
        <color indexed="0"/>
      </right>
      <top style="thin">
        <color indexed="0"/>
      </top>
      <bottom style="thin">
        <color indexed="0"/>
      </bottom>
      <diagonal/>
    </border>
    <border>
      <left style="thin">
        <color indexed="0"/>
      </left>
      <right/>
      <top/>
      <bottom style="thin">
        <color indexed="0"/>
      </bottom>
      <diagonal/>
    </border>
    <border>
      <left style="thin">
        <color indexed="0"/>
      </left>
      <right/>
      <top style="thin">
        <color indexed="0"/>
      </top>
      <bottom style="thin">
        <color indexed="0"/>
      </bottom>
      <diagonal/>
    </border>
    <border>
      <left/>
      <right style="thin">
        <color indexed="0"/>
      </right>
      <top style="thin">
        <color indexed="0"/>
      </top>
      <bottom style="thin">
        <color indexed="0"/>
      </bottom>
      <diagonal/>
    </border>
  </borders>
  <cellStyleXfs count="4">
    <xf numFmtId="0" fontId="0" fillId="0" borderId="0">
      <alignment vertical="center"/>
    </xf>
    <xf numFmtId="0" fontId="33" fillId="0" borderId="0">
      <protection locked="0"/>
    </xf>
    <xf numFmtId="165" fontId="25" fillId="0" borderId="0">
      <protection locked="0"/>
    </xf>
    <xf numFmtId="0" fontId="33" fillId="0" borderId="0">
      <protection locked="0"/>
    </xf>
  </cellStyleXfs>
  <cellXfs count="179">
    <xf numFmtId="0" fontId="0" fillId="0" borderId="0" xfId="0">
      <alignment vertical="center"/>
    </xf>
    <xf numFmtId="0" fontId="1" fillId="0" borderId="0" xfId="0" applyFont="1" applyAlignment="1"/>
    <xf numFmtId="0" fontId="2" fillId="0" borderId="0" xfId="0" applyFont="1" applyAlignment="1">
      <alignment vertical="top" wrapText="1"/>
    </xf>
    <xf numFmtId="0" fontId="2" fillId="0" borderId="0" xfId="0" applyFont="1" applyAlignment="1">
      <alignment horizontal="center" vertical="top" wrapText="1"/>
    </xf>
    <xf numFmtId="0" fontId="4" fillId="0" borderId="0" xfId="0" applyFont="1" applyAlignment="1">
      <alignment vertical="top" wrapText="1"/>
    </xf>
    <xf numFmtId="0" fontId="6" fillId="2" borderId="2" xfId="1" applyFont="1" applyFill="1" applyBorder="1" applyAlignment="1" applyProtection="1">
      <alignment horizontal="center" vertical="center" wrapText="1"/>
    </xf>
    <xf numFmtId="2" fontId="6" fillId="2" borderId="2" xfId="1" applyNumberFormat="1" applyFont="1" applyFill="1" applyBorder="1" applyAlignment="1" applyProtection="1">
      <alignment horizontal="center" vertical="center" wrapText="1"/>
    </xf>
    <xf numFmtId="0" fontId="1" fillId="0" borderId="0" xfId="0" applyFont="1">
      <alignment vertical="center"/>
    </xf>
    <xf numFmtId="0" fontId="8" fillId="0" borderId="3" xfId="1" applyFont="1" applyBorder="1" applyAlignment="1" applyProtection="1">
      <alignment vertical="center"/>
    </xf>
    <xf numFmtId="0" fontId="8" fillId="0" borderId="3" xfId="1" applyFont="1" applyBorder="1" applyAlignment="1" applyProtection="1">
      <alignment horizontal="center" vertical="center"/>
    </xf>
    <xf numFmtId="2" fontId="8" fillId="0" borderId="3" xfId="1" applyNumberFormat="1" applyFont="1" applyBorder="1" applyAlignment="1" applyProtection="1">
      <alignment horizontal="center" vertical="center"/>
    </xf>
    <xf numFmtId="2" fontId="9" fillId="0" borderId="3" xfId="1" applyNumberFormat="1" applyFont="1" applyBorder="1" applyAlignment="1" applyProtection="1">
      <alignment horizontal="center"/>
    </xf>
    <xf numFmtId="0" fontId="9" fillId="0" borderId="3" xfId="1" applyFont="1" applyBorder="1" applyAlignment="1" applyProtection="1">
      <alignment horizontal="right"/>
    </xf>
    <xf numFmtId="0" fontId="8" fillId="0" borderId="3" xfId="1" applyFont="1" applyBorder="1" applyAlignment="1" applyProtection="1">
      <alignment vertical="center" shrinkToFit="1"/>
    </xf>
    <xf numFmtId="0" fontId="7" fillId="0" borderId="3" xfId="1" applyFont="1" applyBorder="1" applyAlignment="1" applyProtection="1">
      <alignment vertical="center"/>
    </xf>
    <xf numFmtId="1" fontId="7" fillId="0" borderId="3" xfId="1" applyNumberFormat="1" applyFont="1" applyBorder="1" applyAlignment="1" applyProtection="1">
      <alignment horizontal="center" vertical="center"/>
    </xf>
    <xf numFmtId="2" fontId="7" fillId="0" borderId="3" xfId="1" applyNumberFormat="1" applyFont="1" applyBorder="1" applyAlignment="1" applyProtection="1">
      <alignment horizontal="center" vertical="center"/>
    </xf>
    <xf numFmtId="2" fontId="7" fillId="0" borderId="3" xfId="1" applyNumberFormat="1" applyFont="1" applyBorder="1" applyAlignment="1" applyProtection="1">
      <alignment horizontal="right" vertical="center"/>
    </xf>
    <xf numFmtId="0" fontId="8" fillId="0" borderId="3" xfId="1" applyFont="1" applyBorder="1" applyAlignment="1" applyProtection="1">
      <alignment horizontal="left" vertical="center" wrapText="1"/>
    </xf>
    <xf numFmtId="0" fontId="8" fillId="0" borderId="3" xfId="1" applyFont="1" applyBorder="1" applyAlignment="1" applyProtection="1">
      <alignment horizontal="right" vertical="center"/>
    </xf>
    <xf numFmtId="0" fontId="7" fillId="0" borderId="3" xfId="1" applyFont="1" applyBorder="1" applyAlignment="1" applyProtection="1">
      <alignment horizontal="center" vertical="center"/>
    </xf>
    <xf numFmtId="0" fontId="8" fillId="0" borderId="3" xfId="1" applyFont="1" applyBorder="1" applyAlignment="1" applyProtection="1">
      <alignment vertical="center" wrapText="1"/>
    </xf>
    <xf numFmtId="0" fontId="8" fillId="0" borderId="3" xfId="1" applyFont="1" applyBorder="1" applyAlignment="1" applyProtection="1">
      <alignment horizontal="right"/>
    </xf>
    <xf numFmtId="0" fontId="10" fillId="0" borderId="3" xfId="1" applyFont="1" applyBorder="1" applyAlignment="1" applyProtection="1">
      <alignment vertical="center"/>
    </xf>
    <xf numFmtId="0" fontId="10" fillId="0" borderId="3" xfId="1" applyFont="1" applyBorder="1" applyAlignment="1" applyProtection="1">
      <alignment horizontal="center" vertical="center"/>
    </xf>
    <xf numFmtId="2" fontId="10" fillId="0" borderId="3" xfId="1" applyNumberFormat="1" applyFont="1" applyBorder="1" applyAlignment="1" applyProtection="1">
      <alignment horizontal="center" vertical="center"/>
    </xf>
    <xf numFmtId="0" fontId="10" fillId="0" borderId="0" xfId="0" applyFont="1" applyAlignment="1">
      <alignment vertical="top" wrapText="1"/>
    </xf>
    <xf numFmtId="0" fontId="7" fillId="4" borderId="3" xfId="1" applyFont="1" applyFill="1" applyBorder="1" applyAlignment="1" applyProtection="1">
      <alignment horizontal="center" vertical="center"/>
    </xf>
    <xf numFmtId="0" fontId="11" fillId="0" borderId="0" xfId="0" applyFont="1" applyAlignment="1"/>
    <xf numFmtId="0" fontId="8" fillId="0" borderId="3" xfId="1" applyFont="1" applyBorder="1" applyAlignment="1" applyProtection="1">
      <alignment vertical="center" wrapText="1" shrinkToFit="1"/>
    </xf>
    <xf numFmtId="0" fontId="7" fillId="5" borderId="3" xfId="1" applyFont="1" applyFill="1" applyBorder="1" applyAlignment="1" applyProtection="1">
      <alignment vertical="center"/>
    </xf>
    <xf numFmtId="164" fontId="7" fillId="5" borderId="3" xfId="2" applyNumberFormat="1" applyFont="1" applyFill="1" applyBorder="1" applyAlignment="1" applyProtection="1">
      <alignment horizontal="left" vertical="center"/>
    </xf>
    <xf numFmtId="165" fontId="7" fillId="5" borderId="3" xfId="2" applyFont="1" applyFill="1" applyBorder="1" applyAlignment="1" applyProtection="1">
      <alignment horizontal="center" vertical="center"/>
    </xf>
    <xf numFmtId="0" fontId="8" fillId="5" borderId="3" xfId="1" applyFont="1" applyFill="1" applyBorder="1" applyAlignment="1" applyProtection="1">
      <alignment vertical="center"/>
    </xf>
    <xf numFmtId="1" fontId="7" fillId="5" borderId="3" xfId="1" applyNumberFormat="1" applyFont="1" applyFill="1" applyBorder="1" applyAlignment="1" applyProtection="1">
      <alignment horizontal="center" vertical="center"/>
    </xf>
    <xf numFmtId="2" fontId="7" fillId="5" borderId="3" xfId="1" applyNumberFormat="1" applyFont="1" applyFill="1" applyBorder="1" applyAlignment="1" applyProtection="1">
      <alignment horizontal="center" vertical="center"/>
    </xf>
    <xf numFmtId="0" fontId="13" fillId="0" borderId="0" xfId="0" applyFont="1" applyAlignment="1"/>
    <xf numFmtId="0" fontId="14" fillId="2" borderId="2" xfId="1" applyFont="1" applyFill="1" applyBorder="1" applyAlignment="1" applyProtection="1">
      <alignment horizontal="center" vertical="center" wrapText="1"/>
    </xf>
    <xf numFmtId="2" fontId="14" fillId="2" borderId="2" xfId="1" applyNumberFormat="1" applyFont="1" applyFill="1" applyBorder="1" applyAlignment="1" applyProtection="1">
      <alignment horizontal="center" vertical="center" wrapText="1"/>
    </xf>
    <xf numFmtId="0" fontId="7" fillId="0" borderId="3" xfId="3" applyFont="1" applyBorder="1" applyAlignment="1" applyProtection="1">
      <alignment vertical="center"/>
    </xf>
    <xf numFmtId="1" fontId="7" fillId="0" borderId="3" xfId="3" applyNumberFormat="1" applyFont="1" applyBorder="1" applyAlignment="1" applyProtection="1">
      <alignment horizontal="center" vertical="center"/>
    </xf>
    <xf numFmtId="2" fontId="7" fillId="0" borderId="3" xfId="3" applyNumberFormat="1" applyFont="1" applyBorder="1" applyAlignment="1" applyProtection="1">
      <alignment horizontal="center" vertical="center"/>
    </xf>
    <xf numFmtId="0" fontId="8" fillId="0" borderId="3" xfId="3" applyFont="1" applyBorder="1" applyAlignment="1" applyProtection="1">
      <alignment vertical="center"/>
    </xf>
    <xf numFmtId="0" fontId="6" fillId="4" borderId="3" xfId="0" applyFont="1" applyFill="1" applyBorder="1" applyAlignment="1">
      <alignment horizontal="center" vertical="center" wrapText="1"/>
    </xf>
    <xf numFmtId="0" fontId="10" fillId="0" borderId="3" xfId="3" applyFont="1" applyBorder="1" applyAlignment="1" applyProtection="1">
      <alignment vertical="center"/>
    </xf>
    <xf numFmtId="0" fontId="10" fillId="0" borderId="3" xfId="3" applyFont="1" applyBorder="1" applyAlignment="1" applyProtection="1">
      <alignment horizontal="center" vertical="center"/>
    </xf>
    <xf numFmtId="2" fontId="15" fillId="0" borderId="3" xfId="1" applyNumberFormat="1" applyFont="1" applyBorder="1" applyAlignment="1" applyProtection="1">
      <alignment horizontal="center"/>
    </xf>
    <xf numFmtId="0" fontId="1" fillId="0" borderId="3" xfId="0" applyFont="1" applyBorder="1">
      <alignment vertical="center"/>
    </xf>
    <xf numFmtId="0" fontId="16" fillId="0" borderId="0" xfId="0" applyFont="1">
      <alignment vertical="center"/>
    </xf>
    <xf numFmtId="0" fontId="1" fillId="0" borderId="0" xfId="0" applyFont="1" applyAlignment="1">
      <alignment horizontal="right"/>
    </xf>
    <xf numFmtId="0" fontId="4" fillId="0" borderId="0" xfId="0" applyFont="1" applyAlignment="1">
      <alignment horizontal="right" vertical="top" wrapText="1"/>
    </xf>
    <xf numFmtId="0" fontId="17" fillId="0" borderId="3" xfId="3" applyFont="1" applyBorder="1" applyAlignment="1" applyProtection="1">
      <alignment horizontal="left" vertical="center"/>
    </xf>
    <xf numFmtId="1" fontId="17" fillId="0" borderId="3" xfId="3" applyNumberFormat="1" applyFont="1" applyBorder="1" applyAlignment="1" applyProtection="1">
      <alignment horizontal="center" vertical="center"/>
    </xf>
    <xf numFmtId="2" fontId="17" fillId="0" borderId="3" xfId="3" applyNumberFormat="1" applyFont="1" applyBorder="1" applyAlignment="1" applyProtection="1">
      <alignment horizontal="center" vertical="center"/>
    </xf>
    <xf numFmtId="0" fontId="9" fillId="0" borderId="3" xfId="3" applyFont="1" applyBorder="1" applyAlignment="1" applyProtection="1">
      <alignment horizontal="left" vertical="center"/>
    </xf>
    <xf numFmtId="0" fontId="17" fillId="0" borderId="3" xfId="3" applyFont="1" applyBorder="1" applyAlignment="1" applyProtection="1">
      <alignment vertical="center"/>
    </xf>
    <xf numFmtId="0" fontId="17" fillId="0" borderId="3" xfId="3" applyFont="1" applyBorder="1" applyAlignment="1" applyProtection="1">
      <alignment horizontal="center" vertical="center"/>
    </xf>
    <xf numFmtId="0" fontId="18" fillId="0" borderId="0" xfId="0" applyFont="1">
      <alignment vertical="center"/>
    </xf>
    <xf numFmtId="0" fontId="1" fillId="0" borderId="0" xfId="0" applyFont="1" applyAlignment="1">
      <alignment horizontal="center"/>
    </xf>
    <xf numFmtId="0" fontId="19" fillId="0" borderId="0" xfId="0" applyFont="1" applyAlignment="1"/>
    <xf numFmtId="0" fontId="9" fillId="0" borderId="5" xfId="3" applyFont="1" applyBorder="1" applyAlignment="1" applyProtection="1">
      <alignment horizontal="center" vertical="center"/>
    </xf>
    <xf numFmtId="2" fontId="9" fillId="0" borderId="3" xfId="3" applyNumberFormat="1" applyFont="1" applyBorder="1" applyAlignment="1" applyProtection="1">
      <alignment horizontal="center" vertical="center"/>
    </xf>
    <xf numFmtId="0" fontId="9" fillId="0" borderId="3" xfId="3" applyFont="1" applyBorder="1" applyAlignment="1" applyProtection="1">
      <alignment vertical="center"/>
    </xf>
    <xf numFmtId="0" fontId="8" fillId="0" borderId="3" xfId="1" applyFont="1" applyBorder="1" applyAlignment="1" applyProtection="1">
      <alignment horizontal="left" vertical="center"/>
    </xf>
    <xf numFmtId="0" fontId="20" fillId="0" borderId="0" xfId="0" applyFont="1">
      <alignment vertical="center"/>
    </xf>
    <xf numFmtId="0" fontId="21" fillId="0" borderId="3" xfId="1" applyFont="1" applyBorder="1" applyAlignment="1" applyProtection="1">
      <alignment vertical="center" shrinkToFit="1"/>
    </xf>
    <xf numFmtId="0" fontId="22" fillId="0" borderId="3" xfId="1" applyFont="1" applyBorder="1" applyAlignment="1" applyProtection="1">
      <alignment horizontal="center" vertical="center"/>
    </xf>
    <xf numFmtId="2" fontId="22" fillId="0" borderId="3" xfId="1" applyNumberFormat="1" applyFont="1" applyBorder="1" applyAlignment="1" applyProtection="1">
      <alignment horizontal="center" vertical="center"/>
    </xf>
    <xf numFmtId="0" fontId="22" fillId="0" borderId="3" xfId="1" applyFont="1" applyBorder="1" applyAlignment="1" applyProtection="1">
      <alignment vertical="center"/>
    </xf>
    <xf numFmtId="0" fontId="9" fillId="0" borderId="3" xfId="3" applyFont="1" applyBorder="1" applyAlignment="1" applyProtection="1">
      <alignment vertical="center" wrapText="1"/>
    </xf>
    <xf numFmtId="0" fontId="15" fillId="0" borderId="3" xfId="3" applyFont="1" applyBorder="1" applyAlignment="1" applyProtection="1">
      <alignment vertical="center"/>
    </xf>
    <xf numFmtId="0" fontId="15" fillId="0" borderId="3" xfId="3" applyFont="1" applyBorder="1" applyAlignment="1" applyProtection="1">
      <alignment horizontal="center" vertical="center"/>
    </xf>
    <xf numFmtId="0" fontId="17" fillId="0" borderId="6" xfId="3" applyFont="1" applyBorder="1" applyAlignment="1" applyProtection="1">
      <alignment vertical="center" wrapText="1"/>
    </xf>
    <xf numFmtId="0" fontId="22" fillId="0" borderId="3" xfId="1" applyFont="1" applyBorder="1" applyAlignment="1" applyProtection="1">
      <alignment vertical="center" shrinkToFit="1"/>
    </xf>
    <xf numFmtId="0" fontId="17" fillId="0" borderId="3" xfId="3" applyFont="1" applyBorder="1" applyAlignment="1" applyProtection="1">
      <alignment horizontal="right" vertical="center"/>
    </xf>
    <xf numFmtId="0" fontId="17" fillId="0" borderId="6" xfId="3" applyFont="1" applyBorder="1" applyAlignment="1" applyProtection="1">
      <alignment horizontal="right" vertical="center" wrapText="1"/>
    </xf>
    <xf numFmtId="2" fontId="15" fillId="0" borderId="3" xfId="3" applyNumberFormat="1" applyFont="1" applyBorder="1" applyAlignment="1" applyProtection="1">
      <alignment horizontal="center" vertical="center"/>
    </xf>
    <xf numFmtId="0" fontId="15" fillId="0" borderId="6" xfId="3" applyFont="1" applyBorder="1" applyAlignment="1" applyProtection="1">
      <alignment vertical="center" wrapText="1"/>
    </xf>
    <xf numFmtId="0" fontId="9" fillId="0" borderId="3" xfId="1" applyFont="1" applyBorder="1" applyAlignment="1" applyProtection="1">
      <alignment horizontal="left" wrapText="1"/>
    </xf>
    <xf numFmtId="0" fontId="9" fillId="0" borderId="3" xfId="1" applyFont="1" applyBorder="1" applyAlignment="1" applyProtection="1">
      <alignment horizontal="center"/>
    </xf>
    <xf numFmtId="1" fontId="23" fillId="0" borderId="3" xfId="3" applyNumberFormat="1" applyFont="1" applyBorder="1" applyAlignment="1" applyProtection="1">
      <alignment horizontal="center" vertical="center" shrinkToFit="1"/>
    </xf>
    <xf numFmtId="2" fontId="23" fillId="0" borderId="3" xfId="3" applyNumberFormat="1" applyFont="1" applyBorder="1" applyAlignment="1" applyProtection="1">
      <alignment horizontal="center" vertical="center" shrinkToFit="1"/>
    </xf>
    <xf numFmtId="0" fontId="24" fillId="0" borderId="3" xfId="3" applyFont="1" applyBorder="1" applyAlignment="1" applyProtection="1">
      <alignment vertical="center" wrapText="1"/>
    </xf>
    <xf numFmtId="0" fontId="24" fillId="0" borderId="6" xfId="3" applyFont="1" applyBorder="1" applyAlignment="1" applyProtection="1">
      <alignment horizontal="left" vertical="center" wrapText="1"/>
    </xf>
    <xf numFmtId="0" fontId="9" fillId="0" borderId="6" xfId="3" applyFont="1" applyBorder="1" applyAlignment="1" applyProtection="1">
      <alignment vertical="center" wrapText="1"/>
    </xf>
    <xf numFmtId="2" fontId="10" fillId="0" borderId="3" xfId="3" applyNumberFormat="1" applyFont="1" applyBorder="1" applyAlignment="1" applyProtection="1">
      <alignment horizontal="center" vertical="center"/>
    </xf>
    <xf numFmtId="0" fontId="25" fillId="0" borderId="0" xfId="0" applyFont="1" applyAlignment="1"/>
    <xf numFmtId="0" fontId="23" fillId="2" borderId="2" xfId="1" applyFont="1" applyFill="1" applyBorder="1" applyAlignment="1" applyProtection="1">
      <alignment horizontal="center" vertical="center" wrapText="1"/>
    </xf>
    <xf numFmtId="2" fontId="23" fillId="2" borderId="2" xfId="1" applyNumberFormat="1" applyFont="1" applyFill="1" applyBorder="1" applyAlignment="1" applyProtection="1">
      <alignment horizontal="center" vertical="center" wrapText="1"/>
    </xf>
    <xf numFmtId="2" fontId="8" fillId="0" borderId="3" xfId="1" applyNumberFormat="1" applyFont="1" applyBorder="1" applyAlignment="1" applyProtection="1">
      <alignment vertical="center"/>
    </xf>
    <xf numFmtId="2" fontId="8" fillId="0" borderId="3" xfId="1" applyNumberFormat="1" applyFont="1" applyBorder="1" applyAlignment="1" applyProtection="1">
      <alignment horizontal="right" vertical="center"/>
    </xf>
    <xf numFmtId="0" fontId="7" fillId="0" borderId="3" xfId="3" applyFont="1" applyBorder="1" applyAlignment="1" applyProtection="1">
      <alignment vertical="center" shrinkToFit="1"/>
    </xf>
    <xf numFmtId="1" fontId="7" fillId="0" borderId="3" xfId="3" applyNumberFormat="1" applyFont="1" applyBorder="1" applyAlignment="1" applyProtection="1">
      <alignment vertical="center" shrinkToFit="1"/>
    </xf>
    <xf numFmtId="2" fontId="7" fillId="0" borderId="3" xfId="3" applyNumberFormat="1" applyFont="1" applyBorder="1" applyAlignment="1" applyProtection="1">
      <alignment vertical="center" shrinkToFit="1"/>
    </xf>
    <xf numFmtId="0" fontId="8" fillId="0" borderId="3" xfId="3" applyFont="1" applyBorder="1" applyAlignment="1" applyProtection="1">
      <alignment vertical="center" shrinkToFit="1"/>
    </xf>
    <xf numFmtId="0" fontId="8" fillId="0" borderId="6" xfId="3" applyFont="1" applyBorder="1" applyAlignment="1" applyProtection="1">
      <alignment vertical="center" wrapText="1"/>
    </xf>
    <xf numFmtId="1" fontId="7" fillId="0" borderId="3" xfId="1" applyNumberFormat="1" applyFont="1" applyBorder="1" applyAlignment="1" applyProtection="1">
      <alignment vertical="center"/>
    </xf>
    <xf numFmtId="2" fontId="7" fillId="0" borderId="3" xfId="1" applyNumberFormat="1" applyFont="1" applyBorder="1" applyAlignment="1" applyProtection="1">
      <alignment vertical="center"/>
    </xf>
    <xf numFmtId="0" fontId="7" fillId="0" borderId="6" xfId="3" applyFont="1" applyBorder="1" applyAlignment="1" applyProtection="1">
      <alignment vertical="center" wrapText="1"/>
    </xf>
    <xf numFmtId="0" fontId="7" fillId="0" borderId="3" xfId="3" applyFont="1" applyBorder="1" applyAlignment="1" applyProtection="1">
      <alignment horizontal="right" vertical="center"/>
    </xf>
    <xf numFmtId="0" fontId="7" fillId="0" borderId="3" xfId="3" applyFont="1" applyBorder="1" applyAlignment="1" applyProtection="1">
      <alignment horizontal="center" vertical="center"/>
    </xf>
    <xf numFmtId="2" fontId="10" fillId="0" borderId="3" xfId="3" applyNumberFormat="1" applyFont="1" applyBorder="1" applyAlignment="1" applyProtection="1">
      <alignment horizontal="right" vertical="center"/>
    </xf>
    <xf numFmtId="0" fontId="10" fillId="0" borderId="6" xfId="3" applyFont="1" applyBorder="1" applyAlignment="1" applyProtection="1">
      <alignment vertical="center" wrapText="1"/>
    </xf>
    <xf numFmtId="0" fontId="18" fillId="0" borderId="0" xfId="0" applyFont="1" applyAlignment="1"/>
    <xf numFmtId="0" fontId="7" fillId="0" borderId="3" xfId="3" applyFont="1" applyBorder="1" applyAlignment="1" applyProtection="1">
      <alignment horizontal="right" vertical="center"/>
    </xf>
    <xf numFmtId="166" fontId="7" fillId="0" borderId="3" xfId="3" applyNumberFormat="1" applyFont="1" applyBorder="1" applyAlignment="1" applyProtection="1">
      <alignment horizontal="center" vertical="center"/>
    </xf>
    <xf numFmtId="0" fontId="8" fillId="0" borderId="3" xfId="3" applyFont="1" applyBorder="1" applyAlignment="1" applyProtection="1">
      <alignment horizontal="center" vertical="center"/>
    </xf>
    <xf numFmtId="0" fontId="12" fillId="0" borderId="0" xfId="3" applyFont="1" applyAlignment="1" applyProtection="1">
      <alignment vertical="center"/>
    </xf>
    <xf numFmtId="0" fontId="26" fillId="0" borderId="0" xfId="3" applyFont="1" applyAlignment="1" applyProtection="1">
      <alignment vertical="center"/>
    </xf>
    <xf numFmtId="0" fontId="10" fillId="0" borderId="3" xfId="3" applyFont="1" applyBorder="1" applyAlignment="1" applyProtection="1">
      <alignment horizontal="center" vertical="center"/>
    </xf>
    <xf numFmtId="0" fontId="7" fillId="0" borderId="6" xfId="3" applyFont="1" applyBorder="1" applyAlignment="1" applyProtection="1">
      <alignment vertical="center" shrinkToFit="1"/>
    </xf>
    <xf numFmtId="0" fontId="27" fillId="2" borderId="2" xfId="1" applyFont="1" applyFill="1" applyBorder="1" applyAlignment="1" applyProtection="1">
      <alignment horizontal="center" vertical="center" wrapText="1"/>
    </xf>
    <xf numFmtId="2" fontId="27" fillId="2" borderId="2" xfId="1" applyNumberFormat="1" applyFont="1" applyFill="1" applyBorder="1" applyAlignment="1" applyProtection="1">
      <alignment horizontal="center" vertical="center" wrapText="1"/>
    </xf>
    <xf numFmtId="0" fontId="8" fillId="0" borderId="3" xfId="1" applyFont="1" applyBorder="1" applyAlignment="1" applyProtection="1">
      <alignment horizontal="center"/>
    </xf>
    <xf numFmtId="2" fontId="8" fillId="0" borderId="3" xfId="1" applyNumberFormat="1" applyFont="1" applyBorder="1" applyAlignment="1" applyProtection="1">
      <alignment horizontal="center"/>
    </xf>
    <xf numFmtId="167" fontId="7" fillId="0" borderId="3" xfId="3" applyNumberFormat="1" applyFont="1" applyBorder="1" applyAlignment="1" applyProtection="1">
      <alignment horizontal="center" vertical="center"/>
    </xf>
    <xf numFmtId="0" fontId="18" fillId="0" borderId="3" xfId="0" applyFont="1" applyBorder="1" applyAlignment="1">
      <alignment horizontal="left" vertical="center" wrapText="1"/>
    </xf>
    <xf numFmtId="167" fontId="10" fillId="0" borderId="3" xfId="3" applyNumberFormat="1" applyFont="1" applyBorder="1" applyAlignment="1" applyProtection="1">
      <alignment horizontal="center" vertical="center"/>
    </xf>
    <xf numFmtId="0" fontId="9" fillId="0" borderId="3" xfId="0" applyFont="1" applyBorder="1" applyAlignment="1">
      <alignment horizontal="left" vertical="top" wrapText="1" indent="1"/>
    </xf>
    <xf numFmtId="0" fontId="9" fillId="0" borderId="3" xfId="0" applyFont="1" applyBorder="1" applyAlignment="1">
      <alignment horizontal="center" vertical="center" wrapText="1"/>
    </xf>
    <xf numFmtId="0" fontId="29" fillId="0" borderId="0" xfId="0" applyFont="1" applyAlignment="1"/>
    <xf numFmtId="0" fontId="9" fillId="0" borderId="3" xfId="0" applyFont="1" applyBorder="1" applyAlignment="1">
      <alignment horizontal="left" vertical="top" wrapText="1"/>
    </xf>
    <xf numFmtId="0" fontId="8" fillId="0" borderId="3" xfId="0" applyFont="1" applyBorder="1" applyAlignment="1">
      <alignment horizontal="left" vertical="top" wrapText="1"/>
    </xf>
    <xf numFmtId="0" fontId="17" fillId="0" borderId="3" xfId="0" applyFont="1" applyBorder="1" applyAlignment="1">
      <alignment horizontal="center" vertical="center" wrapText="1"/>
    </xf>
    <xf numFmtId="0" fontId="29" fillId="0" borderId="3" xfId="0" applyFont="1" applyBorder="1" applyAlignment="1">
      <alignment horizontal="left" wrapText="1"/>
    </xf>
    <xf numFmtId="0" fontId="1" fillId="0" borderId="0" xfId="0" applyFont="1" applyAlignment="1">
      <alignment horizontal="left" wrapText="1"/>
    </xf>
    <xf numFmtId="0" fontId="6" fillId="0" borderId="0" xfId="0" applyFont="1" applyAlignment="1">
      <alignment horizontal="right" vertical="top" wrapText="1"/>
    </xf>
    <xf numFmtId="0" fontId="17" fillId="0" borderId="1" xfId="0" applyFont="1" applyBorder="1" applyAlignment="1">
      <alignment horizontal="center" vertical="top" wrapText="1"/>
    </xf>
    <xf numFmtId="0" fontId="6" fillId="0" borderId="3" xfId="0" applyFont="1" applyBorder="1" applyAlignment="1">
      <alignment horizontal="center" vertical="top" wrapText="1"/>
    </xf>
    <xf numFmtId="0" fontId="30" fillId="0" borderId="3" xfId="0" applyFont="1" applyBorder="1" applyAlignment="1">
      <alignment horizontal="left" vertical="top" wrapText="1"/>
    </xf>
    <xf numFmtId="0" fontId="31" fillId="0" borderId="1" xfId="0" applyFont="1" applyBorder="1" applyAlignment="1">
      <alignment horizontal="center" vertical="top" wrapText="1"/>
    </xf>
    <xf numFmtId="0" fontId="3" fillId="0" borderId="3" xfId="0" applyFont="1" applyBorder="1" applyAlignment="1">
      <alignment horizontal="center" vertical="top" wrapText="1"/>
    </xf>
    <xf numFmtId="0" fontId="32" fillId="0" borderId="3" xfId="0" applyFont="1" applyBorder="1" applyAlignment="1">
      <alignment horizontal="left" vertical="top" wrapText="1"/>
    </xf>
    <xf numFmtId="0" fontId="6" fillId="0" borderId="0" xfId="0" applyFont="1" applyAlignment="1">
      <alignment horizontal="right" vertical="top" wrapText="1" indent="3"/>
    </xf>
    <xf numFmtId="0" fontId="30" fillId="0" borderId="0" xfId="0" applyFont="1" applyAlignment="1">
      <alignment horizontal="center" vertical="top" wrapText="1"/>
    </xf>
    <xf numFmtId="0" fontId="30" fillId="0" borderId="0" xfId="0" applyFont="1" applyAlignment="1">
      <alignment horizontal="left" vertical="top" wrapText="1" indent="1"/>
    </xf>
    <xf numFmtId="0" fontId="2" fillId="0" borderId="0" xfId="0" applyFont="1" applyBorder="1" applyAlignment="1">
      <alignment horizontal="center" vertical="top" wrapText="1"/>
    </xf>
    <xf numFmtId="0" fontId="3" fillId="0" borderId="0" xfId="0" applyFont="1" applyBorder="1" applyAlignment="1">
      <alignment horizontal="center" vertical="top" wrapText="1"/>
    </xf>
    <xf numFmtId="0" fontId="5" fillId="0" borderId="1" xfId="0" applyFont="1" applyBorder="1" applyAlignment="1">
      <alignment horizontal="left" vertical="top" wrapText="1"/>
    </xf>
    <xf numFmtId="0" fontId="6" fillId="2" borderId="2" xfId="1" applyFont="1" applyFill="1" applyBorder="1" applyAlignment="1" applyProtection="1">
      <alignment horizontal="center" vertical="center" wrapText="1"/>
    </xf>
    <xf numFmtId="0" fontId="6" fillId="3" borderId="3" xfId="1" applyFont="1" applyFill="1" applyBorder="1" applyAlignment="1" applyProtection="1">
      <alignment horizontal="center" vertical="center" wrapText="1"/>
    </xf>
    <xf numFmtId="0" fontId="7" fillId="4" borderId="4" xfId="1" applyFont="1" applyFill="1" applyBorder="1" applyAlignment="1" applyProtection="1">
      <alignment horizontal="center"/>
    </xf>
    <xf numFmtId="0" fontId="7" fillId="4" borderId="5" xfId="1" applyFont="1" applyFill="1" applyBorder="1" applyAlignment="1" applyProtection="1">
      <alignment horizontal="center" vertical="center"/>
    </xf>
    <xf numFmtId="2" fontId="6" fillId="2" borderId="2" xfId="1" applyNumberFormat="1" applyFont="1" applyFill="1" applyBorder="1" applyAlignment="1" applyProtection="1">
      <alignment horizontal="center" vertical="center" wrapText="1"/>
    </xf>
    <xf numFmtId="2" fontId="6" fillId="2" borderId="3" xfId="1" applyNumberFormat="1" applyFont="1" applyFill="1" applyBorder="1" applyAlignment="1" applyProtection="1">
      <alignment horizontal="center" vertical="center" wrapText="1"/>
    </xf>
    <xf numFmtId="0" fontId="6" fillId="2" borderId="3" xfId="1" applyFont="1" applyFill="1" applyBorder="1" applyAlignment="1" applyProtection="1">
      <alignment horizontal="center" vertical="center" wrapText="1"/>
    </xf>
    <xf numFmtId="0" fontId="7" fillId="4" borderId="3" xfId="1" applyFont="1" applyFill="1" applyBorder="1" applyAlignment="1" applyProtection="1">
      <alignment horizontal="center"/>
    </xf>
    <xf numFmtId="0" fontId="7" fillId="4" borderId="3" xfId="1" applyFont="1" applyFill="1" applyBorder="1" applyAlignment="1" applyProtection="1">
      <alignment horizontal="center" vertical="center"/>
    </xf>
    <xf numFmtId="0" fontId="6" fillId="3" borderId="3" xfId="0" applyFont="1" applyFill="1" applyBorder="1" applyAlignment="1">
      <alignment horizontal="center" vertical="top" wrapText="1"/>
    </xf>
    <xf numFmtId="0" fontId="12" fillId="4" borderId="5" xfId="1" applyFont="1" applyFill="1" applyBorder="1" applyAlignment="1" applyProtection="1">
      <alignment horizontal="center"/>
    </xf>
    <xf numFmtId="0" fontId="12" fillId="4" borderId="3" xfId="1" applyFont="1" applyFill="1" applyBorder="1" applyAlignment="1" applyProtection="1">
      <alignment horizontal="center" vertical="center"/>
    </xf>
    <xf numFmtId="0" fontId="14" fillId="2" borderId="3" xfId="1" applyFont="1" applyFill="1" applyBorder="1" applyAlignment="1" applyProtection="1">
      <alignment horizontal="center" vertical="center" wrapText="1"/>
    </xf>
    <xf numFmtId="0" fontId="6" fillId="4" borderId="3" xfId="0" applyFont="1" applyFill="1" applyBorder="1" applyAlignment="1">
      <alignment horizontal="center" vertical="top" wrapText="1"/>
    </xf>
    <xf numFmtId="0" fontId="6" fillId="4" borderId="3" xfId="0" applyFont="1" applyFill="1" applyBorder="1" applyAlignment="1">
      <alignment horizontal="center" vertical="center" wrapText="1"/>
    </xf>
    <xf numFmtId="2" fontId="14" fillId="2" borderId="3" xfId="1" applyNumberFormat="1" applyFont="1" applyFill="1" applyBorder="1" applyAlignment="1" applyProtection="1">
      <alignment horizontal="center" vertical="center" wrapText="1"/>
    </xf>
    <xf numFmtId="0" fontId="7" fillId="4" borderId="3" xfId="1" applyFont="1" applyFill="1" applyBorder="1" applyAlignment="1" applyProtection="1">
      <alignment horizontal="center" vertical="top"/>
    </xf>
    <xf numFmtId="0" fontId="4" fillId="0" borderId="0" xfId="0" applyFont="1" applyBorder="1" applyAlignment="1">
      <alignment horizontal="left" vertical="top" wrapText="1"/>
    </xf>
    <xf numFmtId="0" fontId="14" fillId="2" borderId="3" xfId="1" applyFont="1" applyFill="1" applyBorder="1" applyAlignment="1" applyProtection="1">
      <alignment horizontal="right" vertical="center" wrapText="1"/>
    </xf>
    <xf numFmtId="0" fontId="6" fillId="0" borderId="3" xfId="1" applyFont="1" applyBorder="1" applyAlignment="1" applyProtection="1">
      <alignment horizontal="center" vertical="center" wrapText="1"/>
    </xf>
    <xf numFmtId="0" fontId="10" fillId="0" borderId="1" xfId="0" applyFont="1" applyBorder="1" applyAlignment="1">
      <alignment horizontal="left" vertical="top" wrapText="1"/>
    </xf>
    <xf numFmtId="0" fontId="14" fillId="2" borderId="2" xfId="1" applyFont="1" applyFill="1" applyBorder="1" applyAlignment="1" applyProtection="1">
      <alignment horizontal="center" vertical="center" wrapText="1"/>
    </xf>
    <xf numFmtId="2" fontId="14" fillId="2" borderId="2" xfId="1" applyNumberFormat="1" applyFont="1" applyFill="1" applyBorder="1" applyAlignment="1" applyProtection="1">
      <alignment horizontal="center" vertical="center" wrapText="1"/>
    </xf>
    <xf numFmtId="0" fontId="23" fillId="2" borderId="3" xfId="1" applyFont="1" applyFill="1" applyBorder="1" applyAlignment="1" applyProtection="1">
      <alignment horizontal="center" vertical="center" wrapText="1"/>
    </xf>
    <xf numFmtId="0" fontId="10" fillId="0" borderId="0" xfId="0" applyFont="1" applyBorder="1" applyAlignment="1">
      <alignment horizontal="left" vertical="top" wrapText="1"/>
    </xf>
    <xf numFmtId="2" fontId="23" fillId="2" borderId="3" xfId="1" applyNumberFormat="1" applyFont="1" applyFill="1" applyBorder="1" applyAlignment="1" applyProtection="1">
      <alignment horizontal="center" vertical="center" wrapText="1"/>
    </xf>
    <xf numFmtId="0" fontId="7" fillId="3" borderId="3" xfId="1" applyFont="1" applyFill="1" applyBorder="1" applyAlignment="1" applyProtection="1">
      <alignment horizontal="center" vertical="center" wrapText="1"/>
    </xf>
    <xf numFmtId="0" fontId="7" fillId="4" borderId="4" xfId="1" applyFont="1" applyFill="1" applyBorder="1" applyAlignment="1" applyProtection="1">
      <alignment horizontal="center" vertical="center"/>
    </xf>
    <xf numFmtId="0" fontId="7" fillId="2" borderId="3" xfId="1" applyFont="1" applyFill="1" applyBorder="1" applyAlignment="1" applyProtection="1">
      <alignment horizontal="center" vertical="center" wrapText="1"/>
    </xf>
    <xf numFmtId="2" fontId="7" fillId="2" borderId="3" xfId="1" applyNumberFormat="1" applyFont="1" applyFill="1" applyBorder="1" applyAlignment="1" applyProtection="1">
      <alignment horizontal="center" vertical="center" wrapText="1"/>
    </xf>
    <xf numFmtId="0" fontId="28" fillId="0" borderId="0" xfId="0" applyFont="1" applyBorder="1" applyAlignment="1">
      <alignment horizontal="left" vertical="top" wrapText="1" indent="10"/>
    </xf>
    <xf numFmtId="0" fontId="28" fillId="0" borderId="0" xfId="0" applyFont="1" applyBorder="1" applyAlignment="1">
      <alignment horizontal="left" vertical="top" wrapText="1" indent="8"/>
    </xf>
    <xf numFmtId="0" fontId="17" fillId="0" borderId="0" xfId="0" applyFont="1" applyBorder="1" applyAlignment="1">
      <alignment horizontal="left" vertical="top" wrapText="1" indent="15"/>
    </xf>
    <xf numFmtId="0" fontId="9" fillId="0" borderId="0" xfId="0" applyFont="1" applyBorder="1" applyAlignment="1">
      <alignment horizontal="left" vertical="top" wrapText="1" indent="8"/>
    </xf>
    <xf numFmtId="0" fontId="8" fillId="0" borderId="0" xfId="0" applyFont="1" applyBorder="1" applyAlignment="1">
      <alignment horizontal="left" vertical="top" wrapText="1" indent="8"/>
    </xf>
    <xf numFmtId="0" fontId="22" fillId="0" borderId="0" xfId="0" applyFont="1" applyBorder="1" applyAlignment="1">
      <alignment horizontal="center" vertical="top" wrapText="1"/>
    </xf>
    <xf numFmtId="0" fontId="3" fillId="0" borderId="0" xfId="0" applyFont="1" applyBorder="1" applyAlignment="1">
      <alignment horizontal="right" vertical="top" wrapText="1"/>
    </xf>
    <xf numFmtId="0" fontId="32" fillId="0" borderId="3" xfId="0" applyFont="1" applyBorder="1" applyAlignment="1">
      <alignment horizontal="left" vertical="top" wrapText="1"/>
    </xf>
    <xf numFmtId="0" fontId="3" fillId="0" borderId="3" xfId="0" applyFont="1" applyBorder="1" applyAlignment="1">
      <alignment horizontal="center" vertical="top" wrapText="1"/>
    </xf>
    <xf numFmtId="0" fontId="32" fillId="0" borderId="3" xfId="0" applyFont="1" applyBorder="1" applyAlignment="1">
      <alignment horizontal="left" vertical="top"/>
    </xf>
  </cellXfs>
  <cellStyles count="4">
    <cellStyle name="Обычный" xfId="0" builtinId="0"/>
    <cellStyle name="Обычный 11 3 2 2 4 2 2" xfId="3"/>
    <cellStyle name="Финансовый" xfId="2" builtinId="3"/>
    <cellStyle name="㼿㼿㼿㼿㼿㼿㼿㼿㼿㼿"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EFFED"/>
      <rgbColor rgb="00DCE6F2"/>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EEECE1"/>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_admin\dmitrij\Downloads\&#1052;&#1077;&#1085;&#1102;%2520(%25205-11%2520&#1082;&#1083;&#1072;&#1089;&#1089;&#1099;)%2520%2520&#1088;&#1072;&#1073;&#1086;&#1095;&#1077;&#1077;%2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ЕНЮ5-11"/>
      <sheetName val="Лист1"/>
    </sheetNames>
    <sheetDataSet>
      <sheetData sheetId="0">
        <row r="272">
          <cell r="B272" t="str">
            <v>Итого за завтрак+обед:</v>
          </cell>
        </row>
        <row r="273">
          <cell r="B273" t="str">
            <v>Итого за обед+полдник:</v>
          </cell>
        </row>
        <row r="274">
          <cell r="B274" t="str">
            <v>Итого за завтрак+обед за 5 дней:</v>
          </cell>
        </row>
        <row r="275">
          <cell r="B275" t="str">
            <v>Итого за обед+полдник за 5 дней:</v>
          </cell>
        </row>
        <row r="276">
          <cell r="B276" t="str">
            <v>Итого за завтрак+обед за 10 дней:</v>
          </cell>
        </row>
        <row r="277">
          <cell r="B277" t="str">
            <v>Итого за обед+полдник за 10 дней:</v>
          </cell>
        </row>
      </sheetData>
      <sheetData sheetId="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33"/>
  <sheetViews>
    <sheetView showGridLines="0" topLeftCell="A2" workbookViewId="0">
      <selection activeCell="G28" sqref="G28"/>
    </sheetView>
  </sheetViews>
  <sheetFormatPr defaultColWidth="9" defaultRowHeight="12.75" zeroHeight="1" x14ac:dyDescent="0.2"/>
  <cols>
    <col min="1" max="1" width="3.5" style="1" customWidth="1"/>
    <col min="2" max="2" width="34.83203125" style="1" customWidth="1"/>
    <col min="3" max="3" width="8.5" style="1" customWidth="1"/>
    <col min="4" max="4" width="7.83203125" style="1" customWidth="1"/>
    <col min="5" max="5" width="8.5" style="1" customWidth="1"/>
    <col min="6" max="6" width="12.1640625" style="1" customWidth="1"/>
    <col min="7" max="7" width="18.83203125" style="1" customWidth="1"/>
    <col min="8" max="8" width="9" style="1" customWidth="1"/>
    <col min="9" max="9" width="7.1640625" style="1" customWidth="1"/>
    <col min="10" max="10" width="9.83203125" style="1" customWidth="1"/>
    <col min="11" max="11" width="16.5" style="1" customWidth="1"/>
    <col min="12" max="12" width="9.83203125" style="1" customWidth="1"/>
    <col min="13" max="14" width="9" style="1" customWidth="1"/>
    <col min="15" max="15" width="7.83203125" style="1" customWidth="1"/>
    <col min="16" max="17" width="7.5" style="1" customWidth="1"/>
    <col min="18" max="18" width="9.33203125" style="1" customWidth="1"/>
    <col min="19" max="19" width="56.5" style="1" customWidth="1"/>
    <col min="20" max="20" width="6.83203125" style="1" customWidth="1"/>
    <col min="21" max="256" width="9.33203125" customWidth="1"/>
  </cols>
  <sheetData>
    <row r="2" spans="1:20" ht="61.5" customHeight="1" x14ac:dyDescent="0.2">
      <c r="A2" s="2"/>
      <c r="B2" s="136" t="s">
        <v>0</v>
      </c>
      <c r="C2" s="136"/>
      <c r="D2" s="136"/>
      <c r="E2" s="136"/>
      <c r="F2" s="136"/>
      <c r="G2" s="136"/>
      <c r="H2" s="136"/>
      <c r="I2" s="136"/>
      <c r="J2" s="136"/>
      <c r="K2" s="136"/>
      <c r="L2" s="136"/>
      <c r="M2" s="136"/>
      <c r="N2" s="136"/>
      <c r="O2" s="136"/>
      <c r="P2" s="136"/>
      <c r="Q2" s="136"/>
      <c r="R2" s="136"/>
      <c r="S2" s="136"/>
      <c r="T2" s="2"/>
    </row>
    <row r="3" spans="1:20" ht="24.75" customHeight="1" x14ac:dyDescent="0.2">
      <c r="A3" s="3"/>
      <c r="B3" s="3"/>
      <c r="C3" s="3"/>
      <c r="D3" s="3"/>
      <c r="E3" s="3"/>
      <c r="F3" s="3"/>
      <c r="G3" s="3"/>
      <c r="H3" s="3"/>
      <c r="I3" s="3"/>
      <c r="J3" s="3"/>
      <c r="K3" s="3"/>
      <c r="L3" s="3"/>
      <c r="M3" s="3"/>
      <c r="N3" s="3"/>
      <c r="O3" s="3"/>
      <c r="P3" s="3"/>
      <c r="Q3" s="3"/>
      <c r="R3" s="3"/>
      <c r="S3" s="3"/>
      <c r="T3" s="3"/>
    </row>
    <row r="4" spans="1:20" ht="39" customHeight="1" x14ac:dyDescent="0.2">
      <c r="A4" s="137" t="s">
        <v>1</v>
      </c>
      <c r="B4" s="137"/>
      <c r="C4" s="137"/>
      <c r="D4" s="137"/>
      <c r="E4" s="137"/>
      <c r="F4" s="137"/>
      <c r="G4" s="137"/>
      <c r="H4" s="137"/>
      <c r="I4" s="137"/>
      <c r="J4" s="137"/>
      <c r="K4" s="137"/>
      <c r="L4" s="137"/>
      <c r="M4" s="137"/>
      <c r="N4" s="137"/>
      <c r="O4" s="137"/>
      <c r="P4" s="137"/>
      <c r="Q4" s="137"/>
      <c r="R4" s="137"/>
      <c r="S4" s="137"/>
      <c r="T4" s="137"/>
    </row>
    <row r="5" spans="1:20" ht="15.75" customHeight="1" x14ac:dyDescent="0.2">
      <c r="A5" s="4"/>
      <c r="B5" s="138" t="s">
        <v>2</v>
      </c>
      <c r="C5" s="138"/>
      <c r="D5" s="138"/>
      <c r="E5" s="138"/>
      <c r="F5" s="138"/>
      <c r="G5" s="138"/>
      <c r="H5" s="138"/>
      <c r="I5" s="138"/>
      <c r="J5" s="138"/>
      <c r="K5" s="138"/>
      <c r="L5" s="138"/>
      <c r="M5" s="138"/>
      <c r="N5" s="138"/>
      <c r="O5" s="138"/>
      <c r="P5" s="138"/>
      <c r="Q5" s="138"/>
      <c r="R5" s="138"/>
      <c r="S5" s="138"/>
      <c r="T5" s="4"/>
    </row>
    <row r="6" spans="1:20" ht="13.5" customHeight="1" x14ac:dyDescent="0.2">
      <c r="B6" s="139" t="s">
        <v>3</v>
      </c>
      <c r="C6" s="139" t="s">
        <v>4</v>
      </c>
      <c r="D6" s="139" t="s">
        <v>5</v>
      </c>
      <c r="E6" s="139" t="s">
        <v>6</v>
      </c>
      <c r="F6" s="139" t="s">
        <v>7</v>
      </c>
      <c r="G6" s="139" t="s">
        <v>8</v>
      </c>
      <c r="H6" s="144" t="s">
        <v>9</v>
      </c>
      <c r="I6" s="144"/>
      <c r="J6" s="144"/>
      <c r="K6" s="144"/>
      <c r="L6" s="144" t="s">
        <v>10</v>
      </c>
      <c r="M6" s="144"/>
      <c r="N6" s="144"/>
      <c r="O6" s="144"/>
      <c r="P6" s="143" t="s">
        <v>11</v>
      </c>
      <c r="Q6" s="143" t="s">
        <v>12</v>
      </c>
      <c r="R6" s="143" t="s">
        <v>13</v>
      </c>
      <c r="S6" s="139" t="s">
        <v>14</v>
      </c>
    </row>
    <row r="7" spans="1:20" ht="12.75" customHeight="1" x14ac:dyDescent="0.2">
      <c r="B7" s="139"/>
      <c r="C7" s="139"/>
      <c r="D7" s="139"/>
      <c r="E7" s="139"/>
      <c r="F7" s="139"/>
      <c r="G7" s="139"/>
      <c r="H7" s="139" t="s">
        <v>15</v>
      </c>
      <c r="I7" s="139" t="s">
        <v>16</v>
      </c>
      <c r="J7" s="139" t="s">
        <v>17</v>
      </c>
      <c r="K7" s="139" t="s">
        <v>18</v>
      </c>
      <c r="L7" s="139" t="s">
        <v>19</v>
      </c>
      <c r="M7" s="139" t="s">
        <v>20</v>
      </c>
      <c r="N7" s="139" t="s">
        <v>21</v>
      </c>
      <c r="O7" s="143" t="s">
        <v>22</v>
      </c>
      <c r="P7" s="143"/>
      <c r="Q7" s="143"/>
      <c r="R7" s="143"/>
      <c r="S7" s="139"/>
    </row>
    <row r="8" spans="1:20" x14ac:dyDescent="0.2">
      <c r="B8" s="139"/>
      <c r="C8" s="5" t="s">
        <v>23</v>
      </c>
      <c r="D8" s="6" t="s">
        <v>23</v>
      </c>
      <c r="E8" s="6" t="s">
        <v>23</v>
      </c>
      <c r="F8" s="6" t="s">
        <v>23</v>
      </c>
      <c r="G8" s="6" t="s">
        <v>24</v>
      </c>
      <c r="H8" s="139"/>
      <c r="I8" s="139"/>
      <c r="J8" s="139"/>
      <c r="K8" s="139"/>
      <c r="L8" s="139"/>
      <c r="M8" s="139"/>
      <c r="N8" s="139"/>
      <c r="O8" s="143"/>
      <c r="P8" s="143"/>
      <c r="Q8" s="143"/>
      <c r="R8" s="143"/>
      <c r="S8" s="139"/>
    </row>
    <row r="9" spans="1:20" ht="15.75" customHeight="1" x14ac:dyDescent="0.2">
      <c r="B9" s="140" t="s">
        <v>25</v>
      </c>
      <c r="C9" s="140"/>
      <c r="D9" s="140">
        <v>7.34</v>
      </c>
      <c r="E9" s="140">
        <v>5.08</v>
      </c>
      <c r="F9" s="140"/>
      <c r="G9" s="140"/>
      <c r="H9" s="140"/>
      <c r="I9" s="140"/>
      <c r="J9" s="140"/>
      <c r="K9" s="140"/>
      <c r="L9" s="140"/>
      <c r="M9" s="140"/>
      <c r="N9" s="140"/>
      <c r="O9" s="140"/>
      <c r="P9" s="140"/>
      <c r="Q9" s="140"/>
      <c r="R9" s="140"/>
      <c r="S9" s="140"/>
    </row>
    <row r="10" spans="1:20" ht="14.25" x14ac:dyDescent="0.2">
      <c r="B10" s="141" t="s">
        <v>26</v>
      </c>
      <c r="C10" s="141"/>
      <c r="D10" s="141"/>
      <c r="E10" s="141">
        <v>7.2</v>
      </c>
      <c r="F10" s="141"/>
      <c r="G10" s="141"/>
      <c r="H10" s="141"/>
      <c r="I10" s="141"/>
      <c r="J10" s="141"/>
      <c r="K10" s="141"/>
      <c r="L10" s="141"/>
      <c r="M10" s="141"/>
      <c r="N10" s="141"/>
      <c r="O10" s="141"/>
      <c r="P10" s="141"/>
      <c r="Q10" s="141"/>
      <c r="R10" s="141"/>
      <c r="S10" s="141"/>
    </row>
    <row r="11" spans="1:20" s="7" customFormat="1" ht="15" x14ac:dyDescent="0.25">
      <c r="B11" s="8" t="s">
        <v>27</v>
      </c>
      <c r="C11" s="9">
        <v>170</v>
      </c>
      <c r="D11" s="10">
        <v>9.7799999999999994</v>
      </c>
      <c r="E11" s="10">
        <v>5.7</v>
      </c>
      <c r="F11" s="10">
        <v>41.21</v>
      </c>
      <c r="G11" s="10">
        <v>276</v>
      </c>
      <c r="H11" s="11">
        <v>0.01</v>
      </c>
      <c r="I11" s="11">
        <v>0.27</v>
      </c>
      <c r="J11" s="11">
        <v>113.05</v>
      </c>
      <c r="K11" s="11">
        <v>0.6</v>
      </c>
      <c r="L11" s="11">
        <v>364.85</v>
      </c>
      <c r="M11" s="11">
        <v>311.95</v>
      </c>
      <c r="N11" s="11">
        <v>52.96</v>
      </c>
      <c r="O11" s="11">
        <v>2.48</v>
      </c>
      <c r="P11" s="11">
        <v>0.57999999999999996</v>
      </c>
      <c r="Q11" s="11">
        <v>0</v>
      </c>
      <c r="R11" s="12">
        <v>226</v>
      </c>
      <c r="S11" s="8" t="s">
        <v>28</v>
      </c>
    </row>
    <row r="12" spans="1:20" s="7" customFormat="1" ht="15" x14ac:dyDescent="0.2">
      <c r="B12" s="8" t="s">
        <v>29</v>
      </c>
      <c r="C12" s="9">
        <v>200</v>
      </c>
      <c r="D12" s="10">
        <v>5.7</v>
      </c>
      <c r="E12" s="10">
        <v>5.47</v>
      </c>
      <c r="F12" s="10">
        <v>17</v>
      </c>
      <c r="G12" s="10">
        <v>140</v>
      </c>
      <c r="H12" s="10">
        <v>0.05</v>
      </c>
      <c r="I12" s="10">
        <v>4.0999999999999996</v>
      </c>
      <c r="J12" s="10">
        <v>0.04</v>
      </c>
      <c r="K12" s="10">
        <v>0</v>
      </c>
      <c r="L12" s="10">
        <v>110</v>
      </c>
      <c r="M12" s="10">
        <v>73</v>
      </c>
      <c r="N12" s="10">
        <v>11</v>
      </c>
      <c r="O12" s="10">
        <v>0.02</v>
      </c>
      <c r="P12" s="10">
        <v>0.06</v>
      </c>
      <c r="Q12" s="10">
        <v>0</v>
      </c>
      <c r="R12" s="8">
        <v>767</v>
      </c>
      <c r="S12" s="8" t="s">
        <v>30</v>
      </c>
    </row>
    <row r="13" spans="1:20" s="7" customFormat="1" ht="15" x14ac:dyDescent="0.2">
      <c r="B13" s="13" t="s">
        <v>31</v>
      </c>
      <c r="C13" s="9">
        <v>100</v>
      </c>
      <c r="D13" s="10">
        <v>0.8</v>
      </c>
      <c r="E13" s="10">
        <v>0.4</v>
      </c>
      <c r="F13" s="10">
        <v>8.1</v>
      </c>
      <c r="G13" s="10">
        <v>47</v>
      </c>
      <c r="H13" s="10">
        <v>0.03</v>
      </c>
      <c r="I13" s="10">
        <v>10</v>
      </c>
      <c r="J13" s="10">
        <v>0</v>
      </c>
      <c r="K13" s="10">
        <v>0.2</v>
      </c>
      <c r="L13" s="10">
        <v>35</v>
      </c>
      <c r="M13" s="10">
        <v>0</v>
      </c>
      <c r="N13" s="10">
        <v>11</v>
      </c>
      <c r="O13" s="10">
        <v>0.1</v>
      </c>
      <c r="P13" s="10">
        <v>0.03</v>
      </c>
      <c r="Q13" s="10">
        <v>0</v>
      </c>
      <c r="R13" s="8">
        <v>397</v>
      </c>
      <c r="S13" s="8" t="s">
        <v>28</v>
      </c>
    </row>
    <row r="14" spans="1:20" s="7" customFormat="1" ht="15" x14ac:dyDescent="0.2">
      <c r="B14" s="8" t="s">
        <v>32</v>
      </c>
      <c r="C14" s="9">
        <v>10</v>
      </c>
      <c r="D14" s="10">
        <v>0.08</v>
      </c>
      <c r="E14" s="10">
        <v>7.2</v>
      </c>
      <c r="F14" s="10">
        <v>0.08</v>
      </c>
      <c r="G14" s="10">
        <v>74.89</v>
      </c>
      <c r="H14" s="10">
        <v>0</v>
      </c>
      <c r="I14" s="10">
        <v>0</v>
      </c>
      <c r="J14" s="10">
        <v>30</v>
      </c>
      <c r="K14" s="10">
        <v>0.1</v>
      </c>
      <c r="L14" s="10">
        <v>1.2</v>
      </c>
      <c r="M14" s="10">
        <v>0.05</v>
      </c>
      <c r="N14" s="10">
        <v>0</v>
      </c>
      <c r="O14" s="10">
        <v>0.02</v>
      </c>
      <c r="P14" s="10">
        <v>0.01</v>
      </c>
      <c r="Q14" s="10">
        <v>0.9</v>
      </c>
      <c r="R14" s="8">
        <v>13</v>
      </c>
      <c r="S14" s="8" t="s">
        <v>28</v>
      </c>
    </row>
    <row r="15" spans="1:20" s="7" customFormat="1" ht="15" x14ac:dyDescent="0.2">
      <c r="B15" s="8" t="s">
        <v>33</v>
      </c>
      <c r="C15" s="9">
        <v>20</v>
      </c>
      <c r="D15" s="10">
        <v>2</v>
      </c>
      <c r="E15" s="10">
        <v>0.9</v>
      </c>
      <c r="F15" s="10">
        <v>10.199999999999999</v>
      </c>
      <c r="G15" s="10">
        <v>54.8</v>
      </c>
      <c r="H15" s="10">
        <v>2.1999999999999999E-2</v>
      </c>
      <c r="I15" s="10">
        <v>0</v>
      </c>
      <c r="J15" s="10">
        <v>0</v>
      </c>
      <c r="K15" s="10">
        <v>0.34</v>
      </c>
      <c r="L15" s="10">
        <v>4.7</v>
      </c>
      <c r="M15" s="10">
        <v>0</v>
      </c>
      <c r="N15" s="10">
        <v>2.8</v>
      </c>
      <c r="O15" s="10">
        <v>0.24</v>
      </c>
      <c r="P15" s="10">
        <v>6.0000000000000001E-3</v>
      </c>
      <c r="Q15" s="10">
        <v>2</v>
      </c>
      <c r="R15" s="8">
        <v>18</v>
      </c>
      <c r="S15" s="8" t="s">
        <v>28</v>
      </c>
    </row>
    <row r="16" spans="1:20" s="7" customFormat="1" ht="14.25" x14ac:dyDescent="0.2">
      <c r="B16" s="14" t="s">
        <v>34</v>
      </c>
      <c r="C16" s="15">
        <f t="shared" ref="C16:Q16" si="0">SUM(C11:C15)</f>
        <v>500</v>
      </c>
      <c r="D16" s="16">
        <f t="shared" si="0"/>
        <v>18.36</v>
      </c>
      <c r="E16" s="16">
        <f t="shared" si="0"/>
        <v>19.669999999999998</v>
      </c>
      <c r="F16" s="16">
        <f t="shared" si="0"/>
        <v>76.59</v>
      </c>
      <c r="G16" s="16">
        <f t="shared" si="0"/>
        <v>592.68999999999994</v>
      </c>
      <c r="H16" s="16">
        <f t="shared" si="0"/>
        <v>0.11199999999999999</v>
      </c>
      <c r="I16" s="16">
        <f t="shared" si="0"/>
        <v>14.37</v>
      </c>
      <c r="J16" s="16">
        <f t="shared" si="0"/>
        <v>143.09</v>
      </c>
      <c r="K16" s="16">
        <f t="shared" si="0"/>
        <v>1.24</v>
      </c>
      <c r="L16" s="16">
        <f t="shared" si="0"/>
        <v>515.75</v>
      </c>
      <c r="M16" s="16">
        <f t="shared" si="0"/>
        <v>385</v>
      </c>
      <c r="N16" s="16">
        <f t="shared" si="0"/>
        <v>77.760000000000005</v>
      </c>
      <c r="O16" s="16">
        <f t="shared" si="0"/>
        <v>2.8600000000000003</v>
      </c>
      <c r="P16" s="16">
        <f t="shared" si="0"/>
        <v>0.68599999999999994</v>
      </c>
      <c r="Q16" s="16">
        <f t="shared" si="0"/>
        <v>2.9</v>
      </c>
      <c r="R16" s="17"/>
      <c r="S16" s="14"/>
    </row>
    <row r="17" spans="2:19" s="7" customFormat="1" ht="14.25" x14ac:dyDescent="0.2">
      <c r="B17" s="142" t="s">
        <v>35</v>
      </c>
      <c r="C17" s="142"/>
      <c r="D17" s="142"/>
      <c r="E17" s="142"/>
      <c r="F17" s="142"/>
      <c r="G17" s="142"/>
      <c r="H17" s="142"/>
      <c r="I17" s="142"/>
      <c r="J17" s="142"/>
      <c r="K17" s="142"/>
      <c r="L17" s="142"/>
      <c r="M17" s="142"/>
      <c r="N17" s="142"/>
      <c r="O17" s="142"/>
      <c r="P17" s="142"/>
      <c r="Q17" s="142"/>
      <c r="R17" s="142"/>
      <c r="S17" s="142"/>
    </row>
    <row r="18" spans="2:19" s="7" customFormat="1" ht="30" x14ac:dyDescent="0.2">
      <c r="B18" s="18" t="s">
        <v>36</v>
      </c>
      <c r="C18" s="9">
        <v>60</v>
      </c>
      <c r="D18" s="10">
        <v>0.57999999999999996</v>
      </c>
      <c r="E18" s="10">
        <v>8.1</v>
      </c>
      <c r="F18" s="10">
        <v>2.1</v>
      </c>
      <c r="G18" s="10">
        <v>62.69</v>
      </c>
      <c r="H18" s="10">
        <v>2.4E-2</v>
      </c>
      <c r="I18" s="10">
        <v>9.3000000000000007</v>
      </c>
      <c r="J18" s="10">
        <v>0</v>
      </c>
      <c r="K18" s="10">
        <v>0.21</v>
      </c>
      <c r="L18" s="10">
        <v>1.1040000000000001</v>
      </c>
      <c r="M18" s="10">
        <v>0</v>
      </c>
      <c r="N18" s="10">
        <v>0.66</v>
      </c>
      <c r="O18" s="10">
        <v>0.06</v>
      </c>
      <c r="P18" s="10">
        <v>1.7999999999999999E-2</v>
      </c>
      <c r="Q18" s="10">
        <v>0</v>
      </c>
      <c r="R18" s="19" t="s">
        <v>37</v>
      </c>
      <c r="S18" s="8" t="s">
        <v>28</v>
      </c>
    </row>
    <row r="19" spans="2:19" s="7" customFormat="1" ht="15" x14ac:dyDescent="0.2">
      <c r="B19" s="18" t="s">
        <v>38</v>
      </c>
      <c r="C19" s="9">
        <v>200</v>
      </c>
      <c r="D19" s="10">
        <v>5.77</v>
      </c>
      <c r="E19" s="10">
        <v>7.9</v>
      </c>
      <c r="F19" s="10">
        <v>10.4</v>
      </c>
      <c r="G19" s="10">
        <v>109</v>
      </c>
      <c r="H19" s="10">
        <v>7.0000000000000007E-2</v>
      </c>
      <c r="I19" s="10">
        <v>4</v>
      </c>
      <c r="J19" s="10">
        <v>0.03</v>
      </c>
      <c r="K19" s="10">
        <v>1.9</v>
      </c>
      <c r="L19" s="10">
        <v>13</v>
      </c>
      <c r="M19" s="10">
        <v>26</v>
      </c>
      <c r="N19" s="10">
        <v>10</v>
      </c>
      <c r="O19" s="10">
        <v>0.38400000000000001</v>
      </c>
      <c r="P19" s="10">
        <v>1.7600000000000001E-2</v>
      </c>
      <c r="Q19" s="10">
        <v>0.7</v>
      </c>
      <c r="R19" s="19">
        <v>280</v>
      </c>
      <c r="S19" s="8" t="s">
        <v>30</v>
      </c>
    </row>
    <row r="20" spans="2:19" s="7" customFormat="1" ht="15" x14ac:dyDescent="0.25">
      <c r="B20" s="8" t="s">
        <v>39</v>
      </c>
      <c r="C20" s="9">
        <v>180</v>
      </c>
      <c r="D20" s="11">
        <v>11.4</v>
      </c>
      <c r="E20" s="11">
        <v>5.92</v>
      </c>
      <c r="F20" s="11">
        <v>16</v>
      </c>
      <c r="G20" s="11">
        <v>202</v>
      </c>
      <c r="H20" s="11">
        <v>0</v>
      </c>
      <c r="I20" s="11">
        <v>1.01</v>
      </c>
      <c r="J20" s="11">
        <v>0</v>
      </c>
      <c r="K20" s="11">
        <v>0.16</v>
      </c>
      <c r="L20" s="11">
        <v>54.41</v>
      </c>
      <c r="M20" s="11">
        <v>104.04</v>
      </c>
      <c r="N20" s="11">
        <v>41.85</v>
      </c>
      <c r="O20" s="11">
        <v>1.61</v>
      </c>
      <c r="P20" s="11">
        <v>0.13</v>
      </c>
      <c r="Q20" s="11">
        <v>2.57</v>
      </c>
      <c r="R20" s="12">
        <v>334</v>
      </c>
      <c r="S20" s="8" t="s">
        <v>28</v>
      </c>
    </row>
    <row r="21" spans="2:19" s="7" customFormat="1" ht="15" x14ac:dyDescent="0.2">
      <c r="B21" s="18" t="s">
        <v>40</v>
      </c>
      <c r="C21" s="9">
        <v>200</v>
      </c>
      <c r="D21" s="10">
        <v>0.4</v>
      </c>
      <c r="E21" s="10">
        <v>0.04</v>
      </c>
      <c r="F21" s="10">
        <v>26</v>
      </c>
      <c r="G21" s="10">
        <v>84</v>
      </c>
      <c r="H21" s="10">
        <v>0</v>
      </c>
      <c r="I21" s="10">
        <v>0.8</v>
      </c>
      <c r="J21" s="10">
        <v>160</v>
      </c>
      <c r="K21" s="10">
        <v>0</v>
      </c>
      <c r="L21" s="10">
        <v>45</v>
      </c>
      <c r="M21" s="10">
        <v>0</v>
      </c>
      <c r="N21" s="10">
        <v>5</v>
      </c>
      <c r="O21" s="10">
        <v>0.03</v>
      </c>
      <c r="P21" s="10">
        <v>3.2000000000000001E-2</v>
      </c>
      <c r="Q21" s="10">
        <v>0</v>
      </c>
      <c r="R21" s="8">
        <v>820</v>
      </c>
      <c r="S21" s="8" t="s">
        <v>30</v>
      </c>
    </row>
    <row r="22" spans="2:19" s="7" customFormat="1" ht="15" x14ac:dyDescent="0.2">
      <c r="B22" s="8" t="s">
        <v>33</v>
      </c>
      <c r="C22" s="9">
        <v>40</v>
      </c>
      <c r="D22" s="10">
        <v>4</v>
      </c>
      <c r="E22" s="10">
        <v>1.8</v>
      </c>
      <c r="F22" s="10">
        <v>20.399999999999999</v>
      </c>
      <c r="G22" s="10">
        <v>109.6</v>
      </c>
      <c r="H22" s="10">
        <v>0.06</v>
      </c>
      <c r="I22" s="10">
        <v>0</v>
      </c>
      <c r="J22" s="10">
        <v>0</v>
      </c>
      <c r="K22" s="10">
        <v>0.96</v>
      </c>
      <c r="L22" s="10">
        <v>14.55</v>
      </c>
      <c r="M22" s="10">
        <v>0</v>
      </c>
      <c r="N22" s="10">
        <v>8.4</v>
      </c>
      <c r="O22" s="10">
        <v>2.2200000000000002</v>
      </c>
      <c r="P22" s="10">
        <v>1.4999999999999999E-2</v>
      </c>
      <c r="Q22" s="10">
        <v>0</v>
      </c>
      <c r="R22" s="8">
        <v>18</v>
      </c>
      <c r="S22" s="8" t="s">
        <v>28</v>
      </c>
    </row>
    <row r="23" spans="2:19" s="7" customFormat="1" ht="15" x14ac:dyDescent="0.2">
      <c r="B23" s="18" t="s">
        <v>41</v>
      </c>
      <c r="C23" s="9">
        <v>40</v>
      </c>
      <c r="D23" s="10">
        <v>3</v>
      </c>
      <c r="E23" s="10">
        <v>1</v>
      </c>
      <c r="F23" s="10">
        <v>17</v>
      </c>
      <c r="G23" s="10">
        <v>103.6</v>
      </c>
      <c r="H23" s="10">
        <v>4.3999999999999997E-2</v>
      </c>
      <c r="I23" s="10">
        <v>0</v>
      </c>
      <c r="J23" s="10">
        <v>0</v>
      </c>
      <c r="K23" s="10">
        <v>0.63800000000000001</v>
      </c>
      <c r="L23" s="10">
        <v>11.6</v>
      </c>
      <c r="M23" s="10">
        <v>0</v>
      </c>
      <c r="N23" s="10">
        <v>5.6</v>
      </c>
      <c r="O23" s="10">
        <v>1.48</v>
      </c>
      <c r="P23" s="10">
        <v>1.2E-2</v>
      </c>
      <c r="Q23" s="10">
        <v>4</v>
      </c>
      <c r="R23" s="19">
        <v>19</v>
      </c>
      <c r="S23" s="8" t="s">
        <v>28</v>
      </c>
    </row>
    <row r="24" spans="2:19" s="7" customFormat="1" ht="14.25" x14ac:dyDescent="0.2">
      <c r="B24" s="14" t="s">
        <v>42</v>
      </c>
      <c r="C24" s="20">
        <f t="shared" ref="C24:Q24" si="1">SUM(C18:C23)</f>
        <v>720</v>
      </c>
      <c r="D24" s="16">
        <f t="shared" si="1"/>
        <v>25.15</v>
      </c>
      <c r="E24" s="16">
        <f t="shared" si="1"/>
        <v>24.76</v>
      </c>
      <c r="F24" s="16">
        <f t="shared" si="1"/>
        <v>91.9</v>
      </c>
      <c r="G24" s="16">
        <f t="shared" si="1"/>
        <v>670.89</v>
      </c>
      <c r="H24" s="16">
        <f t="shared" si="1"/>
        <v>0.19800000000000001</v>
      </c>
      <c r="I24" s="16">
        <f t="shared" si="1"/>
        <v>15.110000000000001</v>
      </c>
      <c r="J24" s="16">
        <f t="shared" si="1"/>
        <v>160.03</v>
      </c>
      <c r="K24" s="16">
        <f t="shared" si="1"/>
        <v>3.8679999999999999</v>
      </c>
      <c r="L24" s="16">
        <f t="shared" si="1"/>
        <v>139.66399999999999</v>
      </c>
      <c r="M24" s="16">
        <f t="shared" si="1"/>
        <v>130.04000000000002</v>
      </c>
      <c r="N24" s="16">
        <f t="shared" si="1"/>
        <v>71.510000000000005</v>
      </c>
      <c r="O24" s="16">
        <f t="shared" si="1"/>
        <v>5.7840000000000007</v>
      </c>
      <c r="P24" s="16">
        <f t="shared" si="1"/>
        <v>0.22460000000000002</v>
      </c>
      <c r="Q24" s="16">
        <f t="shared" si="1"/>
        <v>7.27</v>
      </c>
      <c r="R24" s="20"/>
      <c r="S24" s="14"/>
    </row>
    <row r="25" spans="2:19" s="7" customFormat="1" ht="14.25" x14ac:dyDescent="0.2">
      <c r="B25" s="142" t="s">
        <v>43</v>
      </c>
      <c r="C25" s="142"/>
      <c r="D25" s="142"/>
      <c r="E25" s="142"/>
      <c r="F25" s="142"/>
      <c r="G25" s="142"/>
      <c r="H25" s="142"/>
      <c r="I25" s="142"/>
      <c r="J25" s="142"/>
      <c r="K25" s="142"/>
      <c r="L25" s="142"/>
      <c r="M25" s="142"/>
      <c r="N25" s="142"/>
      <c r="O25" s="142"/>
      <c r="P25" s="142"/>
      <c r="Q25" s="142"/>
      <c r="R25" s="142"/>
      <c r="S25" s="142"/>
    </row>
    <row r="26" spans="2:19" s="7" customFormat="1" ht="15" x14ac:dyDescent="0.2">
      <c r="B26" s="8" t="s">
        <v>44</v>
      </c>
      <c r="C26" s="9">
        <v>100</v>
      </c>
      <c r="D26" s="10">
        <v>15.29</v>
      </c>
      <c r="E26" s="10">
        <v>11.96</v>
      </c>
      <c r="F26" s="10">
        <v>1.1200000000000001</v>
      </c>
      <c r="G26" s="10">
        <v>208</v>
      </c>
      <c r="H26" s="10">
        <v>7.0000000000000007E-2</v>
      </c>
      <c r="I26" s="10">
        <v>1.23</v>
      </c>
      <c r="J26" s="10">
        <v>0</v>
      </c>
      <c r="K26" s="10">
        <v>0.47</v>
      </c>
      <c r="L26" s="10">
        <v>9.8800000000000008</v>
      </c>
      <c r="M26" s="10">
        <v>0.34799999999999998</v>
      </c>
      <c r="N26" s="10">
        <v>22.36</v>
      </c>
      <c r="O26" s="10">
        <v>6.6000000000000003E-2</v>
      </c>
      <c r="P26" s="10">
        <v>0.14000000000000001</v>
      </c>
      <c r="Q26" s="10">
        <v>4.5999999999999996</v>
      </c>
      <c r="R26" s="8">
        <v>282</v>
      </c>
      <c r="S26" s="8" t="s">
        <v>28</v>
      </c>
    </row>
    <row r="27" spans="2:19" s="7" customFormat="1" ht="15" x14ac:dyDescent="0.2">
      <c r="B27" s="8" t="s">
        <v>45</v>
      </c>
      <c r="C27" s="9">
        <v>150</v>
      </c>
      <c r="D27" s="10">
        <v>9</v>
      </c>
      <c r="E27" s="10">
        <v>5</v>
      </c>
      <c r="F27" s="10">
        <v>40.54</v>
      </c>
      <c r="G27" s="10">
        <v>182</v>
      </c>
      <c r="H27" s="10">
        <v>0.31</v>
      </c>
      <c r="I27" s="10">
        <v>0</v>
      </c>
      <c r="J27" s="10">
        <v>13.5</v>
      </c>
      <c r="K27" s="10">
        <v>0.44</v>
      </c>
      <c r="L27" s="10">
        <v>3.68</v>
      </c>
      <c r="M27" s="10">
        <v>0.95</v>
      </c>
      <c r="N27" s="10">
        <v>142</v>
      </c>
      <c r="O27" s="10">
        <v>4.76</v>
      </c>
      <c r="P27" s="10">
        <v>0.14000000000000001</v>
      </c>
      <c r="Q27" s="10">
        <v>1.9</v>
      </c>
      <c r="R27" s="8">
        <v>200</v>
      </c>
      <c r="S27" s="8" t="s">
        <v>28</v>
      </c>
    </row>
    <row r="28" spans="2:19" s="7" customFormat="1" ht="35.25" customHeight="1" x14ac:dyDescent="0.25">
      <c r="B28" s="21" t="s">
        <v>46</v>
      </c>
      <c r="C28" s="9">
        <v>50</v>
      </c>
      <c r="D28" s="10">
        <v>0.5</v>
      </c>
      <c r="E28" s="10">
        <v>6</v>
      </c>
      <c r="F28" s="10">
        <v>1.71</v>
      </c>
      <c r="G28" s="10">
        <v>61.9</v>
      </c>
      <c r="H28" s="10">
        <v>2.8199999999999999E-2</v>
      </c>
      <c r="I28" s="10">
        <v>1.17</v>
      </c>
      <c r="J28" s="10">
        <v>0.5</v>
      </c>
      <c r="K28" s="10">
        <v>0.53</v>
      </c>
      <c r="L28" s="10">
        <v>7.93</v>
      </c>
      <c r="M28" s="10">
        <v>12.2</v>
      </c>
      <c r="N28" s="10">
        <v>9.3000000000000007</v>
      </c>
      <c r="O28" s="10">
        <v>0.4</v>
      </c>
      <c r="P28" s="10">
        <v>1.4999999999999999E-2</v>
      </c>
      <c r="Q28" s="10">
        <v>0</v>
      </c>
      <c r="R28" s="22" t="s">
        <v>47</v>
      </c>
      <c r="S28" s="8" t="s">
        <v>28</v>
      </c>
    </row>
    <row r="29" spans="2:19" s="7" customFormat="1" ht="15" x14ac:dyDescent="0.2">
      <c r="B29" s="8" t="s">
        <v>48</v>
      </c>
      <c r="C29" s="9">
        <v>180</v>
      </c>
      <c r="D29" s="10">
        <v>0.01</v>
      </c>
      <c r="E29" s="10">
        <v>0</v>
      </c>
      <c r="F29" s="10">
        <v>14.37</v>
      </c>
      <c r="G29" s="10">
        <v>54.22</v>
      </c>
      <c r="H29" s="10">
        <v>0</v>
      </c>
      <c r="I29" s="10">
        <v>0</v>
      </c>
      <c r="J29" s="10">
        <v>0</v>
      </c>
      <c r="K29" s="10">
        <v>0</v>
      </c>
      <c r="L29" s="10">
        <v>0.36</v>
      </c>
      <c r="M29" s="10">
        <v>0</v>
      </c>
      <c r="N29" s="10">
        <v>2</v>
      </c>
      <c r="O29" s="10">
        <v>0.02</v>
      </c>
      <c r="P29" s="10">
        <v>0</v>
      </c>
      <c r="Q29" s="10">
        <v>0</v>
      </c>
      <c r="R29" s="8">
        <v>476</v>
      </c>
      <c r="S29" s="8" t="s">
        <v>28</v>
      </c>
    </row>
    <row r="30" spans="2:19" s="7" customFormat="1" ht="15" x14ac:dyDescent="0.2">
      <c r="B30" s="8" t="s">
        <v>33</v>
      </c>
      <c r="C30" s="9">
        <v>40</v>
      </c>
      <c r="D30" s="10">
        <v>4</v>
      </c>
      <c r="E30" s="10">
        <v>1.8</v>
      </c>
      <c r="F30" s="10">
        <v>20.399999999999999</v>
      </c>
      <c r="G30" s="10">
        <v>109.6</v>
      </c>
      <c r="H30" s="10">
        <v>4.3999999999999997E-2</v>
      </c>
      <c r="I30" s="10">
        <v>0</v>
      </c>
      <c r="J30" s="10">
        <v>0</v>
      </c>
      <c r="K30" s="10">
        <v>0.64</v>
      </c>
      <c r="L30" s="10">
        <v>9.6999999999999993</v>
      </c>
      <c r="M30" s="10">
        <v>0</v>
      </c>
      <c r="N30" s="10">
        <v>5.6</v>
      </c>
      <c r="O30" s="10">
        <v>1.48</v>
      </c>
      <c r="P30" s="10">
        <v>1.2E-2</v>
      </c>
      <c r="Q30" s="10">
        <v>0</v>
      </c>
      <c r="R30" s="8">
        <v>18</v>
      </c>
      <c r="S30" s="8" t="s">
        <v>28</v>
      </c>
    </row>
    <row r="31" spans="2:19" s="7" customFormat="1" ht="14.25" x14ac:dyDescent="0.2">
      <c r="B31" s="14" t="s">
        <v>49</v>
      </c>
      <c r="C31" s="20">
        <f t="shared" ref="C31:Q31" si="2">SUM(C26:C30)</f>
        <v>520</v>
      </c>
      <c r="D31" s="20">
        <f t="shared" si="2"/>
        <v>28.8</v>
      </c>
      <c r="E31" s="20">
        <f t="shared" si="2"/>
        <v>24.76</v>
      </c>
      <c r="F31" s="20">
        <f t="shared" si="2"/>
        <v>78.139999999999986</v>
      </c>
      <c r="G31" s="20">
        <f t="shared" si="2"/>
        <v>615.72</v>
      </c>
      <c r="H31" s="20">
        <f t="shared" si="2"/>
        <v>0.45219999999999999</v>
      </c>
      <c r="I31" s="20">
        <f t="shared" si="2"/>
        <v>2.4</v>
      </c>
      <c r="J31" s="20">
        <f t="shared" si="2"/>
        <v>14</v>
      </c>
      <c r="K31" s="20">
        <f t="shared" si="2"/>
        <v>2.08</v>
      </c>
      <c r="L31" s="20">
        <f t="shared" si="2"/>
        <v>31.55</v>
      </c>
      <c r="M31" s="20">
        <f t="shared" si="2"/>
        <v>13.497999999999999</v>
      </c>
      <c r="N31" s="20">
        <f t="shared" si="2"/>
        <v>181.26000000000002</v>
      </c>
      <c r="O31" s="20">
        <f t="shared" si="2"/>
        <v>6.7259999999999991</v>
      </c>
      <c r="P31" s="20">
        <f t="shared" si="2"/>
        <v>0.30700000000000005</v>
      </c>
      <c r="Q31" s="20">
        <f t="shared" si="2"/>
        <v>6.5</v>
      </c>
      <c r="R31" s="14"/>
      <c r="S31" s="14"/>
    </row>
    <row r="32" spans="2:19" s="7" customFormat="1" ht="15" x14ac:dyDescent="0.2">
      <c r="B32" s="23" t="s">
        <v>50</v>
      </c>
      <c r="C32" s="24"/>
      <c r="D32" s="25">
        <f t="shared" ref="D32:Q32" si="3">D16+D24</f>
        <v>43.51</v>
      </c>
      <c r="E32" s="25">
        <f t="shared" si="3"/>
        <v>44.43</v>
      </c>
      <c r="F32" s="25">
        <f t="shared" si="3"/>
        <v>168.49</v>
      </c>
      <c r="G32" s="25">
        <f t="shared" si="3"/>
        <v>1263.58</v>
      </c>
      <c r="H32" s="25">
        <f t="shared" si="3"/>
        <v>0.31</v>
      </c>
      <c r="I32" s="25">
        <f t="shared" si="3"/>
        <v>29.48</v>
      </c>
      <c r="J32" s="25">
        <f t="shared" si="3"/>
        <v>303.12</v>
      </c>
      <c r="K32" s="25">
        <f t="shared" si="3"/>
        <v>5.1079999999999997</v>
      </c>
      <c r="L32" s="25">
        <f t="shared" si="3"/>
        <v>655.41399999999999</v>
      </c>
      <c r="M32" s="25">
        <f t="shared" si="3"/>
        <v>515.04</v>
      </c>
      <c r="N32" s="25">
        <f t="shared" si="3"/>
        <v>149.27000000000001</v>
      </c>
      <c r="O32" s="25">
        <f t="shared" si="3"/>
        <v>8.6440000000000019</v>
      </c>
      <c r="P32" s="25">
        <f t="shared" si="3"/>
        <v>0.91059999999999997</v>
      </c>
      <c r="Q32" s="25">
        <f t="shared" si="3"/>
        <v>10.17</v>
      </c>
      <c r="R32" s="23"/>
      <c r="S32" s="23"/>
    </row>
    <row r="33" spans="2:19" s="7" customFormat="1" ht="15" x14ac:dyDescent="0.2">
      <c r="B33" s="23" t="s">
        <v>51</v>
      </c>
      <c r="C33" s="24"/>
      <c r="D33" s="25">
        <f t="shared" ref="D33:Q33" si="4">D24+D31</f>
        <v>53.95</v>
      </c>
      <c r="E33" s="25">
        <f t="shared" si="4"/>
        <v>49.52</v>
      </c>
      <c r="F33" s="25">
        <f t="shared" si="4"/>
        <v>170.04</v>
      </c>
      <c r="G33" s="25">
        <f t="shared" si="4"/>
        <v>1286.6100000000001</v>
      </c>
      <c r="H33" s="25">
        <f t="shared" si="4"/>
        <v>0.6502</v>
      </c>
      <c r="I33" s="25">
        <f t="shared" si="4"/>
        <v>17.510000000000002</v>
      </c>
      <c r="J33" s="25">
        <f t="shared" si="4"/>
        <v>174.03</v>
      </c>
      <c r="K33" s="25">
        <f t="shared" si="4"/>
        <v>5.9480000000000004</v>
      </c>
      <c r="L33" s="25">
        <f t="shared" si="4"/>
        <v>171.214</v>
      </c>
      <c r="M33" s="25">
        <f t="shared" si="4"/>
        <v>143.53800000000001</v>
      </c>
      <c r="N33" s="25">
        <f t="shared" si="4"/>
        <v>252.77000000000004</v>
      </c>
      <c r="O33" s="25">
        <f t="shared" si="4"/>
        <v>12.51</v>
      </c>
      <c r="P33" s="25">
        <f t="shared" si="4"/>
        <v>0.53160000000000007</v>
      </c>
      <c r="Q33" s="25">
        <f t="shared" si="4"/>
        <v>13.77</v>
      </c>
      <c r="R33" s="23"/>
      <c r="S33" s="23"/>
    </row>
  </sheetData>
  <mergeCells count="27">
    <mergeCell ref="B9:S9"/>
    <mergeCell ref="B10:S10"/>
    <mergeCell ref="B17:S17"/>
    <mergeCell ref="B25:S25"/>
    <mergeCell ref="P6:P8"/>
    <mergeCell ref="C6:C7"/>
    <mergeCell ref="D6:D7"/>
    <mergeCell ref="F6:F7"/>
    <mergeCell ref="H6:K6"/>
    <mergeCell ref="Q6:Q8"/>
    <mergeCell ref="R6:R8"/>
    <mergeCell ref="S6:S8"/>
    <mergeCell ref="L6:O6"/>
    <mergeCell ref="H7:H8"/>
    <mergeCell ref="E6:E7"/>
    <mergeCell ref="I7:I8"/>
    <mergeCell ref="B2:S2"/>
    <mergeCell ref="A4:T4"/>
    <mergeCell ref="B5:S5"/>
    <mergeCell ref="B6:B8"/>
    <mergeCell ref="L7:L8"/>
    <mergeCell ref="G6:G7"/>
    <mergeCell ref="J7:J8"/>
    <mergeCell ref="K7:K8"/>
    <mergeCell ref="M7:M8"/>
    <mergeCell ref="N7:N8"/>
    <mergeCell ref="O7:O8"/>
  </mergeCells>
  <pageMargins left="0.25" right="0.25" top="0.75" bottom="0.75" header="0.511811023622047" footer="0.511811023622047"/>
  <pageSetup paperSize="9"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T37"/>
  <sheetViews>
    <sheetView showGridLines="0" tabSelected="1" topLeftCell="A3" workbookViewId="0">
      <selection activeCell="F23" sqref="F23"/>
    </sheetView>
  </sheetViews>
  <sheetFormatPr defaultColWidth="9" defaultRowHeight="12.75" zeroHeight="1" x14ac:dyDescent="0.2"/>
  <cols>
    <col min="1" max="1" width="4" style="1" customWidth="1"/>
    <col min="2" max="2" width="37" style="1" customWidth="1"/>
    <col min="3" max="3" width="9.5" style="1" customWidth="1"/>
    <col min="4" max="4" width="10.5" style="1" customWidth="1"/>
    <col min="5" max="5" width="9.5" style="1" customWidth="1"/>
    <col min="6" max="6" width="11.5" style="1" customWidth="1"/>
    <col min="7" max="7" width="17" style="1" customWidth="1"/>
    <col min="8" max="8" width="11.5" style="1" customWidth="1"/>
    <col min="9" max="9" width="9.1640625" style="1" customWidth="1"/>
    <col min="10" max="10" width="11" style="1" customWidth="1"/>
    <col min="11" max="11" width="11.5" style="1" customWidth="1"/>
    <col min="12" max="12" width="10.5" style="1" customWidth="1"/>
    <col min="13" max="13" width="11.5" style="1" customWidth="1"/>
    <col min="14" max="14" width="11" style="1" customWidth="1"/>
    <col min="15" max="15" width="9.5" style="1" customWidth="1"/>
    <col min="16" max="16" width="8.5" style="1" customWidth="1"/>
    <col min="17" max="17" width="10.5" style="1" customWidth="1"/>
    <col min="18" max="18" width="9.5" style="1" customWidth="1"/>
    <col min="19" max="19" width="60.83203125" style="1" customWidth="1"/>
    <col min="20" max="20" width="6.83203125" style="1" customWidth="1"/>
    <col min="21" max="256" width="9.33203125" customWidth="1"/>
  </cols>
  <sheetData>
    <row r="3" spans="1:20" ht="15" x14ac:dyDescent="0.25">
      <c r="B3" s="28" t="s">
        <v>108</v>
      </c>
    </row>
    <row r="4" spans="1:20" s="36" customFormat="1" ht="24.75" customHeight="1" x14ac:dyDescent="0.2">
      <c r="B4" s="151" t="s">
        <v>3</v>
      </c>
      <c r="C4" s="151" t="s">
        <v>4</v>
      </c>
      <c r="D4" s="151" t="s">
        <v>5</v>
      </c>
      <c r="E4" s="151" t="s">
        <v>6</v>
      </c>
      <c r="F4" s="151" t="s">
        <v>7</v>
      </c>
      <c r="G4" s="151" t="s">
        <v>8</v>
      </c>
      <c r="H4" s="154" t="s">
        <v>9</v>
      </c>
      <c r="I4" s="154"/>
      <c r="J4" s="154"/>
      <c r="K4" s="154"/>
      <c r="L4" s="154" t="s">
        <v>10</v>
      </c>
      <c r="M4" s="154"/>
      <c r="N4" s="154"/>
      <c r="O4" s="154"/>
      <c r="P4" s="154" t="s">
        <v>11</v>
      </c>
      <c r="Q4" s="154" t="s">
        <v>12</v>
      </c>
      <c r="R4" s="154" t="s">
        <v>13</v>
      </c>
      <c r="S4" s="151" t="s">
        <v>14</v>
      </c>
    </row>
    <row r="5" spans="1:20" s="36" customFormat="1" ht="8.25" customHeight="1" x14ac:dyDescent="0.2">
      <c r="B5" s="151"/>
      <c r="C5" s="151"/>
      <c r="D5" s="151"/>
      <c r="E5" s="151"/>
      <c r="F5" s="151"/>
      <c r="G5" s="151"/>
      <c r="H5" s="151" t="s">
        <v>15</v>
      </c>
      <c r="I5" s="151" t="s">
        <v>16</v>
      </c>
      <c r="J5" s="151" t="s">
        <v>17</v>
      </c>
      <c r="K5" s="151" t="s">
        <v>71</v>
      </c>
      <c r="L5" s="151" t="s">
        <v>19</v>
      </c>
      <c r="M5" s="151" t="s">
        <v>20</v>
      </c>
      <c r="N5" s="151" t="s">
        <v>21</v>
      </c>
      <c r="O5" s="154" t="s">
        <v>22</v>
      </c>
      <c r="P5" s="154"/>
      <c r="Q5" s="154"/>
      <c r="R5" s="154"/>
      <c r="S5" s="151"/>
    </row>
    <row r="6" spans="1:20" s="36" customFormat="1" ht="15" customHeight="1" x14ac:dyDescent="0.2">
      <c r="B6" s="151"/>
      <c r="C6" s="37" t="s">
        <v>23</v>
      </c>
      <c r="D6" s="38" t="s">
        <v>23</v>
      </c>
      <c r="E6" s="38" t="s">
        <v>23</v>
      </c>
      <c r="F6" s="38" t="s">
        <v>23</v>
      </c>
      <c r="G6" s="38" t="s">
        <v>24</v>
      </c>
      <c r="H6" s="151"/>
      <c r="I6" s="151"/>
      <c r="J6" s="151"/>
      <c r="K6" s="151"/>
      <c r="L6" s="151"/>
      <c r="M6" s="151"/>
      <c r="N6" s="151"/>
      <c r="O6" s="154"/>
      <c r="P6" s="154"/>
      <c r="Q6" s="154"/>
      <c r="R6" s="154"/>
      <c r="S6" s="151"/>
    </row>
    <row r="7" spans="1:20" ht="15.75" customHeight="1" x14ac:dyDescent="0.2">
      <c r="B7" s="148" t="s">
        <v>109</v>
      </c>
      <c r="C7" s="148"/>
      <c r="D7" s="148"/>
      <c r="E7" s="148"/>
      <c r="F7" s="148"/>
      <c r="G7" s="148"/>
      <c r="H7" s="148"/>
      <c r="I7" s="148"/>
      <c r="J7" s="148"/>
      <c r="K7" s="148"/>
      <c r="L7" s="148"/>
      <c r="M7" s="148"/>
      <c r="N7" s="148"/>
      <c r="O7" s="148"/>
      <c r="P7" s="148"/>
      <c r="Q7" s="148"/>
      <c r="R7" s="148"/>
      <c r="S7" s="148"/>
    </row>
    <row r="8" spans="1:20" ht="15.75" customHeight="1" x14ac:dyDescent="0.2">
      <c r="B8" s="152" t="s">
        <v>26</v>
      </c>
      <c r="C8" s="152"/>
      <c r="D8" s="152"/>
      <c r="E8" s="152"/>
      <c r="F8" s="152"/>
      <c r="G8" s="152"/>
      <c r="H8" s="152"/>
      <c r="I8" s="152"/>
      <c r="J8" s="152"/>
      <c r="K8" s="152"/>
      <c r="L8" s="152"/>
      <c r="M8" s="152"/>
      <c r="N8" s="152"/>
      <c r="O8" s="152"/>
      <c r="P8" s="152"/>
      <c r="Q8" s="152"/>
      <c r="R8" s="152"/>
      <c r="S8" s="152"/>
    </row>
    <row r="9" spans="1:20" s="7" customFormat="1" ht="15" x14ac:dyDescent="0.2">
      <c r="B9" s="8" t="s">
        <v>152</v>
      </c>
      <c r="C9" s="9">
        <v>200</v>
      </c>
      <c r="D9" s="10">
        <v>4</v>
      </c>
      <c r="E9" s="10">
        <v>6</v>
      </c>
      <c r="F9" s="10">
        <v>32</v>
      </c>
      <c r="G9" s="10">
        <v>193</v>
      </c>
      <c r="H9" s="10">
        <v>7.0000000000000007E-2</v>
      </c>
      <c r="I9" s="10">
        <v>1.17</v>
      </c>
      <c r="J9" s="10">
        <v>0.05</v>
      </c>
      <c r="K9" s="10">
        <v>0.16</v>
      </c>
      <c r="L9" s="10">
        <v>118.56</v>
      </c>
      <c r="M9" s="10">
        <v>201.38</v>
      </c>
      <c r="N9" s="10">
        <v>52.61</v>
      </c>
      <c r="O9" s="10">
        <v>0.91</v>
      </c>
      <c r="P9" s="10">
        <v>0.16</v>
      </c>
      <c r="Q9" s="10">
        <v>0.9</v>
      </c>
      <c r="R9" s="8">
        <v>202</v>
      </c>
      <c r="S9" s="8" t="s">
        <v>28</v>
      </c>
    </row>
    <row r="10" spans="1:20" ht="15" x14ac:dyDescent="0.2">
      <c r="A10" s="7"/>
      <c r="B10" s="8" t="s">
        <v>75</v>
      </c>
      <c r="C10" s="9">
        <v>200</v>
      </c>
      <c r="D10" s="10">
        <v>0.2</v>
      </c>
      <c r="E10" s="10">
        <v>0</v>
      </c>
      <c r="F10" s="10">
        <v>9.0500000000000007</v>
      </c>
      <c r="G10" s="10">
        <v>40</v>
      </c>
      <c r="H10" s="10">
        <v>0</v>
      </c>
      <c r="I10" s="10">
        <v>0</v>
      </c>
      <c r="J10" s="10">
        <v>0</v>
      </c>
      <c r="K10" s="10">
        <v>0</v>
      </c>
      <c r="L10" s="10">
        <v>5.22</v>
      </c>
      <c r="M10" s="10">
        <v>8.24</v>
      </c>
      <c r="N10" s="10">
        <v>4.4400000000000004</v>
      </c>
      <c r="O10" s="10">
        <v>0.85</v>
      </c>
      <c r="P10" s="10">
        <v>0.01</v>
      </c>
      <c r="Q10" s="10">
        <v>0</v>
      </c>
      <c r="R10" s="8">
        <v>420</v>
      </c>
      <c r="S10" s="8" t="s">
        <v>28</v>
      </c>
      <c r="T10" s="7"/>
    </row>
    <row r="11" spans="1:20" s="7" customFormat="1" ht="60" x14ac:dyDescent="0.2">
      <c r="B11" s="21" t="s">
        <v>111</v>
      </c>
      <c r="C11" s="9">
        <v>20</v>
      </c>
      <c r="D11" s="10">
        <v>1.67</v>
      </c>
      <c r="E11" s="10">
        <v>1</v>
      </c>
      <c r="F11" s="10">
        <v>12</v>
      </c>
      <c r="G11" s="10">
        <v>79</v>
      </c>
      <c r="H11" s="10">
        <v>0</v>
      </c>
      <c r="I11" s="10">
        <v>0</v>
      </c>
      <c r="J11" s="10">
        <v>0</v>
      </c>
      <c r="K11" s="10">
        <v>0</v>
      </c>
      <c r="L11" s="10">
        <v>5.2</v>
      </c>
      <c r="M11" s="10">
        <v>0</v>
      </c>
      <c r="N11" s="10">
        <v>0</v>
      </c>
      <c r="O11" s="10">
        <v>0</v>
      </c>
      <c r="P11" s="10">
        <v>0</v>
      </c>
      <c r="Q11" s="10">
        <v>0</v>
      </c>
      <c r="R11" s="8">
        <v>509</v>
      </c>
      <c r="S11" s="21" t="s">
        <v>93</v>
      </c>
    </row>
    <row r="12" spans="1:20" s="7" customFormat="1" ht="15" x14ac:dyDescent="0.2">
      <c r="B12" s="8" t="s">
        <v>95</v>
      </c>
      <c r="C12" s="9">
        <v>10</v>
      </c>
      <c r="D12" s="10">
        <v>2</v>
      </c>
      <c r="E12" s="10">
        <v>2.9</v>
      </c>
      <c r="F12" s="10">
        <v>0</v>
      </c>
      <c r="G12" s="10">
        <v>36</v>
      </c>
      <c r="H12" s="10">
        <v>4.0000000000000001E-3</v>
      </c>
      <c r="I12" s="10">
        <v>0.7</v>
      </c>
      <c r="J12" s="10">
        <v>26</v>
      </c>
      <c r="K12" s="10">
        <v>0.5</v>
      </c>
      <c r="L12" s="10">
        <v>22</v>
      </c>
      <c r="M12" s="10">
        <v>50</v>
      </c>
      <c r="N12" s="10">
        <v>3.5</v>
      </c>
      <c r="O12" s="10">
        <v>0.1</v>
      </c>
      <c r="P12" s="10">
        <v>0.03</v>
      </c>
      <c r="Q12" s="10">
        <v>0</v>
      </c>
      <c r="R12" s="8">
        <v>16</v>
      </c>
      <c r="S12" s="8" t="s">
        <v>28</v>
      </c>
    </row>
    <row r="13" spans="1:20" s="7" customFormat="1" ht="15" x14ac:dyDescent="0.2">
      <c r="B13" s="8" t="s">
        <v>32</v>
      </c>
      <c r="C13" s="9">
        <v>10</v>
      </c>
      <c r="D13" s="10">
        <v>0.08</v>
      </c>
      <c r="E13" s="10">
        <v>7.2</v>
      </c>
      <c r="F13" s="10">
        <v>0.08</v>
      </c>
      <c r="G13" s="10">
        <v>74.89</v>
      </c>
      <c r="H13" s="10">
        <v>0</v>
      </c>
      <c r="I13" s="10">
        <v>0</v>
      </c>
      <c r="J13" s="10">
        <v>30</v>
      </c>
      <c r="K13" s="10">
        <v>0.1</v>
      </c>
      <c r="L13" s="10">
        <v>1.2</v>
      </c>
      <c r="M13" s="10">
        <v>0.05</v>
      </c>
      <c r="N13" s="10">
        <v>0</v>
      </c>
      <c r="O13" s="10">
        <v>0.02</v>
      </c>
      <c r="P13" s="10">
        <v>0.01</v>
      </c>
      <c r="Q13" s="10">
        <v>0.9</v>
      </c>
      <c r="R13" s="8">
        <v>13</v>
      </c>
      <c r="S13" s="8" t="s">
        <v>28</v>
      </c>
    </row>
    <row r="14" spans="1:20" s="7" customFormat="1" ht="15" x14ac:dyDescent="0.2">
      <c r="B14" s="8" t="s">
        <v>33</v>
      </c>
      <c r="C14" s="9">
        <v>60</v>
      </c>
      <c r="D14" s="10">
        <v>4</v>
      </c>
      <c r="E14" s="10">
        <v>2.7</v>
      </c>
      <c r="F14" s="10">
        <v>30.6</v>
      </c>
      <c r="G14" s="10">
        <v>164.4</v>
      </c>
      <c r="H14" s="10">
        <v>0.06</v>
      </c>
      <c r="I14" s="10">
        <v>0</v>
      </c>
      <c r="J14" s="10">
        <v>0</v>
      </c>
      <c r="K14" s="10">
        <v>0.96</v>
      </c>
      <c r="L14" s="10">
        <v>14.55</v>
      </c>
      <c r="M14" s="10">
        <v>0</v>
      </c>
      <c r="N14" s="10">
        <v>8.4</v>
      </c>
      <c r="O14" s="10">
        <v>2.2200000000000002</v>
      </c>
      <c r="P14" s="10">
        <v>1.4999999999999999E-2</v>
      </c>
      <c r="Q14" s="10">
        <v>0</v>
      </c>
      <c r="R14" s="8">
        <v>18</v>
      </c>
      <c r="S14" s="8" t="s">
        <v>28</v>
      </c>
    </row>
    <row r="15" spans="1:20" s="7" customFormat="1" ht="15" x14ac:dyDescent="0.2">
      <c r="B15" s="55" t="s">
        <v>34</v>
      </c>
      <c r="C15" s="52">
        <f t="shared" ref="C15:Q15" si="0">SUM(C9:C14)</f>
        <v>500</v>
      </c>
      <c r="D15" s="53">
        <f t="shared" si="0"/>
        <v>11.95</v>
      </c>
      <c r="E15" s="53">
        <f t="shared" si="0"/>
        <v>19.8</v>
      </c>
      <c r="F15" s="53">
        <f t="shared" si="0"/>
        <v>83.72999999999999</v>
      </c>
      <c r="G15" s="53">
        <f t="shared" si="0"/>
        <v>587.29</v>
      </c>
      <c r="H15" s="53">
        <f t="shared" si="0"/>
        <v>0.13400000000000001</v>
      </c>
      <c r="I15" s="53">
        <f t="shared" si="0"/>
        <v>1.8699999999999999</v>
      </c>
      <c r="J15" s="53">
        <f t="shared" si="0"/>
        <v>56.05</v>
      </c>
      <c r="K15" s="53">
        <f t="shared" si="0"/>
        <v>1.72</v>
      </c>
      <c r="L15" s="53">
        <f t="shared" si="0"/>
        <v>166.73</v>
      </c>
      <c r="M15" s="53">
        <f t="shared" si="0"/>
        <v>259.67</v>
      </c>
      <c r="N15" s="53">
        <f t="shared" si="0"/>
        <v>68.95</v>
      </c>
      <c r="O15" s="53">
        <f t="shared" si="0"/>
        <v>4.1000000000000005</v>
      </c>
      <c r="P15" s="53">
        <f t="shared" si="0"/>
        <v>0.22500000000000003</v>
      </c>
      <c r="Q15" s="53">
        <f t="shared" si="0"/>
        <v>1.8</v>
      </c>
      <c r="R15" s="62"/>
      <c r="S15" s="62"/>
    </row>
    <row r="16" spans="1:20" s="7" customFormat="1" ht="14.25" x14ac:dyDescent="0.2">
      <c r="B16" s="147" t="s">
        <v>35</v>
      </c>
      <c r="C16" s="147"/>
      <c r="D16" s="147"/>
      <c r="E16" s="147"/>
      <c r="F16" s="147"/>
      <c r="G16" s="147"/>
      <c r="H16" s="147"/>
      <c r="I16" s="147"/>
      <c r="J16" s="147"/>
      <c r="K16" s="147"/>
      <c r="L16" s="147" t="s">
        <v>128</v>
      </c>
      <c r="M16" s="147"/>
      <c r="N16" s="147"/>
      <c r="O16" s="147"/>
      <c r="P16" s="147"/>
      <c r="Q16" s="147"/>
      <c r="R16" s="147"/>
      <c r="S16" s="147"/>
    </row>
    <row r="17" spans="1:20" s="7" customFormat="1" ht="60" x14ac:dyDescent="0.2">
      <c r="B17" s="8" t="s">
        <v>112</v>
      </c>
      <c r="C17" s="9">
        <v>60</v>
      </c>
      <c r="D17" s="10">
        <v>1</v>
      </c>
      <c r="E17" s="10">
        <v>3.16</v>
      </c>
      <c r="F17" s="10">
        <v>5.69</v>
      </c>
      <c r="G17" s="10">
        <v>67</v>
      </c>
      <c r="H17" s="10">
        <v>10.08</v>
      </c>
      <c r="I17" s="10">
        <v>9.8640000000000008</v>
      </c>
      <c r="J17" s="10">
        <v>780</v>
      </c>
      <c r="K17" s="10">
        <v>4.5999999999999996</v>
      </c>
      <c r="L17" s="10">
        <v>19.079999999999998</v>
      </c>
      <c r="M17" s="10">
        <v>43.11</v>
      </c>
      <c r="N17" s="10">
        <v>4.17</v>
      </c>
      <c r="O17" s="10">
        <v>0.72</v>
      </c>
      <c r="P17" s="10">
        <v>6.3759999999999997E-2</v>
      </c>
      <c r="Q17" s="10">
        <v>1.68</v>
      </c>
      <c r="R17" s="8">
        <v>67</v>
      </c>
      <c r="S17" s="21" t="s">
        <v>113</v>
      </c>
    </row>
    <row r="18" spans="1:20" s="7" customFormat="1" ht="30" x14ac:dyDescent="0.2">
      <c r="B18" s="21" t="s">
        <v>153</v>
      </c>
      <c r="C18" s="60">
        <v>200</v>
      </c>
      <c r="D18" s="61">
        <v>3.4</v>
      </c>
      <c r="E18" s="61">
        <v>6.3</v>
      </c>
      <c r="F18" s="61">
        <v>7.16</v>
      </c>
      <c r="G18" s="61">
        <v>70.41</v>
      </c>
      <c r="H18" s="61">
        <v>0.03</v>
      </c>
      <c r="I18" s="61">
        <v>13.36</v>
      </c>
      <c r="J18" s="61">
        <v>0</v>
      </c>
      <c r="K18" s="61">
        <v>0.1</v>
      </c>
      <c r="L18" s="61">
        <v>34.340000000000003</v>
      </c>
      <c r="M18" s="61">
        <v>4.45</v>
      </c>
      <c r="N18" s="61">
        <v>2.0099999999999998</v>
      </c>
      <c r="O18" s="61">
        <v>0.61</v>
      </c>
      <c r="P18" s="61">
        <v>0.03</v>
      </c>
      <c r="Q18" s="61">
        <v>0</v>
      </c>
      <c r="R18" s="62">
        <v>157</v>
      </c>
      <c r="S18" s="62" t="s">
        <v>28</v>
      </c>
    </row>
    <row r="19" spans="1:20" s="7" customFormat="1" ht="15" x14ac:dyDescent="0.2">
      <c r="B19" s="8" t="s">
        <v>115</v>
      </c>
      <c r="C19" s="9">
        <v>180</v>
      </c>
      <c r="D19" s="10">
        <v>15.94</v>
      </c>
      <c r="E19" s="10">
        <v>17.12</v>
      </c>
      <c r="F19" s="10">
        <v>34.299999999999997</v>
      </c>
      <c r="G19" s="10">
        <v>346</v>
      </c>
      <c r="H19" s="10">
        <v>0.46</v>
      </c>
      <c r="I19" s="10">
        <v>0</v>
      </c>
      <c r="J19" s="10">
        <v>48</v>
      </c>
      <c r="K19" s="10">
        <v>0.06</v>
      </c>
      <c r="L19" s="10">
        <v>72.8</v>
      </c>
      <c r="M19" s="10">
        <v>1.27</v>
      </c>
      <c r="N19" s="10">
        <v>59.26</v>
      </c>
      <c r="O19" s="10">
        <v>3.98</v>
      </c>
      <c r="P19" s="10">
        <v>0.24</v>
      </c>
      <c r="Q19" s="10">
        <v>0</v>
      </c>
      <c r="R19" s="8">
        <v>504</v>
      </c>
      <c r="S19" s="8" t="s">
        <v>28</v>
      </c>
    </row>
    <row r="20" spans="1:20" ht="15" x14ac:dyDescent="0.2">
      <c r="A20" s="7"/>
      <c r="B20" s="18" t="s">
        <v>40</v>
      </c>
      <c r="C20" s="9">
        <v>200</v>
      </c>
      <c r="D20" s="10">
        <v>0.4</v>
      </c>
      <c r="E20" s="10">
        <v>0.04</v>
      </c>
      <c r="F20" s="10">
        <v>18.190000000000001</v>
      </c>
      <c r="G20" s="10">
        <v>84</v>
      </c>
      <c r="H20" s="10">
        <v>0</v>
      </c>
      <c r="I20" s="10">
        <v>0.8</v>
      </c>
      <c r="J20" s="10">
        <v>160</v>
      </c>
      <c r="K20" s="10">
        <v>0</v>
      </c>
      <c r="L20" s="10">
        <v>45</v>
      </c>
      <c r="M20" s="10">
        <v>0</v>
      </c>
      <c r="N20" s="10">
        <v>5</v>
      </c>
      <c r="O20" s="10">
        <v>0.03</v>
      </c>
      <c r="P20" s="10">
        <v>3.2000000000000001E-2</v>
      </c>
      <c r="Q20" s="10">
        <v>0</v>
      </c>
      <c r="R20" s="8">
        <v>820</v>
      </c>
      <c r="S20" s="8" t="s">
        <v>30</v>
      </c>
      <c r="T20" s="7"/>
    </row>
    <row r="21" spans="1:20" s="7" customFormat="1" ht="15" x14ac:dyDescent="0.2">
      <c r="B21" s="8" t="s">
        <v>33</v>
      </c>
      <c r="C21" s="9">
        <v>20</v>
      </c>
      <c r="D21" s="10">
        <v>0.4</v>
      </c>
      <c r="E21" s="10">
        <v>0.04</v>
      </c>
      <c r="F21" s="10">
        <v>10.199999999999999</v>
      </c>
      <c r="G21" s="10">
        <v>54.8</v>
      </c>
      <c r="H21" s="10">
        <v>2.1999999999999999E-2</v>
      </c>
      <c r="I21" s="10">
        <v>0</v>
      </c>
      <c r="J21" s="10">
        <v>0</v>
      </c>
      <c r="K21" s="10">
        <v>0.34</v>
      </c>
      <c r="L21" s="10">
        <v>4.7</v>
      </c>
      <c r="M21" s="10">
        <v>0</v>
      </c>
      <c r="N21" s="10">
        <v>2.8</v>
      </c>
      <c r="O21" s="10">
        <v>0.24</v>
      </c>
      <c r="P21" s="10">
        <v>6.0000000000000001E-3</v>
      </c>
      <c r="Q21" s="10">
        <v>2</v>
      </c>
      <c r="R21" s="8">
        <v>18</v>
      </c>
      <c r="S21" s="8" t="s">
        <v>28</v>
      </c>
    </row>
    <row r="22" spans="1:20" s="7" customFormat="1" ht="15" x14ac:dyDescent="0.2">
      <c r="B22" s="8" t="s">
        <v>41</v>
      </c>
      <c r="C22" s="9">
        <v>40</v>
      </c>
      <c r="D22" s="10">
        <v>2</v>
      </c>
      <c r="E22" s="10">
        <v>0.9</v>
      </c>
      <c r="F22" s="10">
        <v>17</v>
      </c>
      <c r="G22" s="10">
        <v>103.6</v>
      </c>
      <c r="H22" s="10">
        <v>4.3999999999999997E-2</v>
      </c>
      <c r="I22" s="10">
        <v>0</v>
      </c>
      <c r="J22" s="10">
        <v>0</v>
      </c>
      <c r="K22" s="10">
        <v>0.63800000000000001</v>
      </c>
      <c r="L22" s="10">
        <v>11.6</v>
      </c>
      <c r="M22" s="10">
        <v>0</v>
      </c>
      <c r="N22" s="10">
        <v>5.6</v>
      </c>
      <c r="O22" s="10">
        <v>1.48</v>
      </c>
      <c r="P22" s="10">
        <v>1.2E-2</v>
      </c>
      <c r="Q22" s="10">
        <v>4</v>
      </c>
      <c r="R22" s="8">
        <v>19</v>
      </c>
      <c r="S22" s="8" t="s">
        <v>28</v>
      </c>
    </row>
    <row r="23" spans="1:20" s="7" customFormat="1" ht="14.25" x14ac:dyDescent="0.2">
      <c r="B23" s="55" t="s">
        <v>42</v>
      </c>
      <c r="C23" s="52">
        <f t="shared" ref="C23:Q23" si="1">SUM(C17:C22)</f>
        <v>700</v>
      </c>
      <c r="D23" s="53">
        <f t="shared" si="1"/>
        <v>23.139999999999997</v>
      </c>
      <c r="E23" s="53">
        <f t="shared" si="1"/>
        <v>27.56</v>
      </c>
      <c r="F23" s="53">
        <f t="shared" si="1"/>
        <v>92.54</v>
      </c>
      <c r="G23" s="53">
        <f t="shared" si="1"/>
        <v>725.81</v>
      </c>
      <c r="H23" s="53">
        <f t="shared" si="1"/>
        <v>10.636000000000001</v>
      </c>
      <c r="I23" s="53">
        <f t="shared" si="1"/>
        <v>24.024000000000001</v>
      </c>
      <c r="J23" s="53">
        <f t="shared" si="1"/>
        <v>988</v>
      </c>
      <c r="K23" s="53">
        <f t="shared" si="1"/>
        <v>5.7379999999999987</v>
      </c>
      <c r="L23" s="53">
        <f t="shared" si="1"/>
        <v>187.51999999999998</v>
      </c>
      <c r="M23" s="53">
        <f t="shared" si="1"/>
        <v>48.830000000000005</v>
      </c>
      <c r="N23" s="53">
        <f t="shared" si="1"/>
        <v>78.839999999999989</v>
      </c>
      <c r="O23" s="53">
        <f t="shared" si="1"/>
        <v>7.0600000000000005</v>
      </c>
      <c r="P23" s="53">
        <f t="shared" si="1"/>
        <v>0.38375999999999999</v>
      </c>
      <c r="Q23" s="53">
        <f t="shared" si="1"/>
        <v>7.68</v>
      </c>
      <c r="R23" s="55"/>
      <c r="S23" s="55"/>
    </row>
    <row r="24" spans="1:20" s="7" customFormat="1" ht="14.25" x14ac:dyDescent="0.2">
      <c r="B24" s="147" t="s">
        <v>43</v>
      </c>
      <c r="C24" s="147"/>
      <c r="D24" s="147"/>
      <c r="E24" s="147"/>
      <c r="F24" s="147"/>
      <c r="G24" s="147"/>
      <c r="H24" s="147"/>
      <c r="I24" s="147"/>
      <c r="J24" s="147"/>
      <c r="K24" s="147"/>
      <c r="L24" s="147"/>
      <c r="M24" s="147"/>
      <c r="N24" s="147"/>
      <c r="O24" s="147"/>
      <c r="P24" s="147"/>
      <c r="Q24" s="147"/>
      <c r="R24" s="147"/>
      <c r="S24" s="147"/>
    </row>
    <row r="25" spans="1:20" s="7" customFormat="1" ht="15" x14ac:dyDescent="0.2">
      <c r="B25" s="8" t="s">
        <v>154</v>
      </c>
      <c r="C25" s="9">
        <v>150</v>
      </c>
      <c r="D25" s="10">
        <v>8.7799999999999994</v>
      </c>
      <c r="E25" s="10">
        <v>7.74</v>
      </c>
      <c r="F25" s="10">
        <v>37.200000000000003</v>
      </c>
      <c r="G25" s="10">
        <v>288.5</v>
      </c>
      <c r="H25" s="10">
        <v>0.11</v>
      </c>
      <c r="I25" s="10">
        <v>0.55000000000000004</v>
      </c>
      <c r="J25" s="10">
        <v>0.02</v>
      </c>
      <c r="K25" s="10">
        <v>4.8</v>
      </c>
      <c r="L25" s="10">
        <v>77.25</v>
      </c>
      <c r="M25" s="10">
        <v>134.44999999999999</v>
      </c>
      <c r="N25" s="10">
        <v>19.2</v>
      </c>
      <c r="O25" s="10">
        <v>1.2</v>
      </c>
      <c r="P25" s="10">
        <v>0.12</v>
      </c>
      <c r="Q25" s="10">
        <v>0.3</v>
      </c>
      <c r="R25" s="8">
        <v>497</v>
      </c>
      <c r="S25" s="8" t="s">
        <v>28</v>
      </c>
    </row>
    <row r="26" spans="1:20" s="7" customFormat="1" ht="15" x14ac:dyDescent="0.2">
      <c r="B26" s="8" t="s">
        <v>155</v>
      </c>
      <c r="C26" s="9">
        <v>20</v>
      </c>
      <c r="D26" s="10">
        <v>1.33</v>
      </c>
      <c r="E26" s="10">
        <v>1.7</v>
      </c>
      <c r="F26" s="10">
        <v>11.33</v>
      </c>
      <c r="G26" s="10">
        <v>64</v>
      </c>
      <c r="H26" s="10">
        <v>0.01</v>
      </c>
      <c r="I26" s="10">
        <v>0.8</v>
      </c>
      <c r="J26" s="10">
        <v>8.8000000000000007</v>
      </c>
      <c r="K26" s="10">
        <v>0.04</v>
      </c>
      <c r="L26" s="10">
        <v>61.4</v>
      </c>
      <c r="M26" s="10">
        <v>43.8</v>
      </c>
      <c r="N26" s="10">
        <v>6.8</v>
      </c>
      <c r="O26" s="10">
        <v>0.04</v>
      </c>
      <c r="P26" s="10">
        <v>0.8</v>
      </c>
      <c r="Q26" s="10">
        <v>0</v>
      </c>
      <c r="R26" s="8">
        <v>371</v>
      </c>
      <c r="S26" s="8" t="s">
        <v>28</v>
      </c>
    </row>
    <row r="27" spans="1:20" s="64" customFormat="1" ht="23.25" x14ac:dyDescent="0.2">
      <c r="B27" s="65" t="s">
        <v>55</v>
      </c>
      <c r="C27" s="66">
        <v>100</v>
      </c>
      <c r="D27" s="67">
        <v>0.8</v>
      </c>
      <c r="E27" s="67">
        <v>0.2</v>
      </c>
      <c r="F27" s="67">
        <v>7.5</v>
      </c>
      <c r="G27" s="67">
        <v>47</v>
      </c>
      <c r="H27" s="67">
        <v>0</v>
      </c>
      <c r="I27" s="67">
        <v>0.14000000000000001</v>
      </c>
      <c r="J27" s="67">
        <v>52</v>
      </c>
      <c r="K27" s="67">
        <v>0.1</v>
      </c>
      <c r="L27" s="67">
        <v>44</v>
      </c>
      <c r="M27" s="67">
        <v>100</v>
      </c>
      <c r="N27" s="67">
        <v>7</v>
      </c>
      <c r="O27" s="67">
        <v>0.2</v>
      </c>
      <c r="P27" s="67">
        <v>0.06</v>
      </c>
      <c r="Q27" s="67">
        <v>0</v>
      </c>
      <c r="R27" s="68">
        <v>399</v>
      </c>
      <c r="S27" s="68" t="s">
        <v>28</v>
      </c>
    </row>
    <row r="28" spans="1:20" s="7" customFormat="1" ht="60" x14ac:dyDescent="0.2">
      <c r="B28" s="21" t="s">
        <v>143</v>
      </c>
      <c r="C28" s="60">
        <v>200</v>
      </c>
      <c r="D28" s="61">
        <v>0</v>
      </c>
      <c r="E28" s="61">
        <v>0</v>
      </c>
      <c r="F28" s="61">
        <v>22</v>
      </c>
      <c r="G28" s="61">
        <v>90</v>
      </c>
      <c r="H28" s="61">
        <v>2.4E-2</v>
      </c>
      <c r="I28" s="61">
        <v>4</v>
      </c>
      <c r="J28" s="61">
        <v>0.08</v>
      </c>
      <c r="K28" s="61">
        <v>0.2</v>
      </c>
      <c r="L28" s="61">
        <v>14</v>
      </c>
      <c r="M28" s="61">
        <v>14</v>
      </c>
      <c r="N28" s="61">
        <v>6</v>
      </c>
      <c r="O28" s="61">
        <v>2.8</v>
      </c>
      <c r="P28" s="61">
        <v>0.02</v>
      </c>
      <c r="Q28" s="61">
        <v>4</v>
      </c>
      <c r="R28" s="62">
        <v>389</v>
      </c>
      <c r="S28" s="69" t="s">
        <v>144</v>
      </c>
    </row>
    <row r="29" spans="1:20" s="7" customFormat="1" ht="15" x14ac:dyDescent="0.2">
      <c r="B29" s="8" t="s">
        <v>33</v>
      </c>
      <c r="C29" s="9">
        <v>40</v>
      </c>
      <c r="D29" s="10">
        <v>4</v>
      </c>
      <c r="E29" s="10">
        <v>1.8</v>
      </c>
      <c r="F29" s="10">
        <v>20.399999999999999</v>
      </c>
      <c r="G29" s="10">
        <v>109.6</v>
      </c>
      <c r="H29" s="10">
        <v>0.04</v>
      </c>
      <c r="I29" s="10">
        <v>0</v>
      </c>
      <c r="J29" s="10">
        <v>0</v>
      </c>
      <c r="K29" s="10">
        <v>0.64</v>
      </c>
      <c r="L29" s="10">
        <v>9.67</v>
      </c>
      <c r="M29" s="10">
        <v>0</v>
      </c>
      <c r="N29" s="10">
        <v>5.6</v>
      </c>
      <c r="O29" s="10">
        <v>1.41</v>
      </c>
      <c r="P29" s="10">
        <v>0.02</v>
      </c>
      <c r="Q29" s="10">
        <v>0</v>
      </c>
      <c r="R29" s="8">
        <v>18</v>
      </c>
      <c r="S29" s="8" t="s">
        <v>28</v>
      </c>
    </row>
    <row r="30" spans="1:20" s="7" customFormat="1" ht="15" x14ac:dyDescent="0.2">
      <c r="B30" s="55" t="s">
        <v>49</v>
      </c>
      <c r="C30" s="52">
        <f t="shared" ref="C30:Q30" si="2">SUM(C25:C29)</f>
        <v>510</v>
      </c>
      <c r="D30" s="53">
        <f t="shared" si="2"/>
        <v>14.91</v>
      </c>
      <c r="E30" s="53">
        <f t="shared" si="2"/>
        <v>11.44</v>
      </c>
      <c r="F30" s="53">
        <f t="shared" si="2"/>
        <v>98.43</v>
      </c>
      <c r="G30" s="53">
        <f t="shared" si="2"/>
        <v>599.1</v>
      </c>
      <c r="H30" s="53">
        <f t="shared" si="2"/>
        <v>0.184</v>
      </c>
      <c r="I30" s="53">
        <f t="shared" si="2"/>
        <v>5.49</v>
      </c>
      <c r="J30" s="53">
        <f t="shared" si="2"/>
        <v>60.9</v>
      </c>
      <c r="K30" s="53">
        <f t="shared" si="2"/>
        <v>5.7799999999999994</v>
      </c>
      <c r="L30" s="53">
        <f t="shared" si="2"/>
        <v>206.32</v>
      </c>
      <c r="M30" s="53">
        <f t="shared" si="2"/>
        <v>292.25</v>
      </c>
      <c r="N30" s="53">
        <f t="shared" si="2"/>
        <v>44.6</v>
      </c>
      <c r="O30" s="53">
        <f t="shared" si="2"/>
        <v>5.65</v>
      </c>
      <c r="P30" s="53">
        <f t="shared" si="2"/>
        <v>1.02</v>
      </c>
      <c r="Q30" s="53">
        <f t="shared" si="2"/>
        <v>4.3</v>
      </c>
      <c r="R30" s="55"/>
      <c r="S30" s="69"/>
    </row>
    <row r="31" spans="1:20" s="7" customFormat="1" ht="15" x14ac:dyDescent="0.25">
      <c r="B31" s="70" t="str">
        <f>'[1]МЕНЮ5-11'!B272</f>
        <v>Итого за завтрак+обед:</v>
      </c>
      <c r="C31" s="71"/>
      <c r="D31" s="46">
        <f t="shared" ref="D31:Q31" si="3">D15+D23</f>
        <v>35.089999999999996</v>
      </c>
      <c r="E31" s="46">
        <f t="shared" si="3"/>
        <v>47.36</v>
      </c>
      <c r="F31" s="46">
        <f t="shared" si="3"/>
        <v>176.26999999999998</v>
      </c>
      <c r="G31" s="46">
        <f t="shared" si="3"/>
        <v>1313.1</v>
      </c>
      <c r="H31" s="46">
        <f t="shared" si="3"/>
        <v>10.770000000000001</v>
      </c>
      <c r="I31" s="46">
        <f t="shared" si="3"/>
        <v>25.894000000000002</v>
      </c>
      <c r="J31" s="46">
        <f t="shared" si="3"/>
        <v>1044.05</v>
      </c>
      <c r="K31" s="46">
        <f t="shared" si="3"/>
        <v>7.4579999999999984</v>
      </c>
      <c r="L31" s="46">
        <f t="shared" si="3"/>
        <v>354.25</v>
      </c>
      <c r="M31" s="46">
        <f t="shared" si="3"/>
        <v>308.5</v>
      </c>
      <c r="N31" s="46">
        <f t="shared" si="3"/>
        <v>147.79</v>
      </c>
      <c r="O31" s="46">
        <f t="shared" si="3"/>
        <v>11.16</v>
      </c>
      <c r="P31" s="46">
        <f t="shared" si="3"/>
        <v>0.60875999999999997</v>
      </c>
      <c r="Q31" s="46">
        <f t="shared" si="3"/>
        <v>9.48</v>
      </c>
      <c r="R31" s="70"/>
      <c r="S31" s="70"/>
    </row>
    <row r="32" spans="1:20" s="7" customFormat="1" ht="15" x14ac:dyDescent="0.25">
      <c r="B32" s="70" t="str">
        <f>'[1]МЕНЮ5-11'!B273</f>
        <v>Итого за обед+полдник:</v>
      </c>
      <c r="C32" s="71"/>
      <c r="D32" s="46">
        <f t="shared" ref="D32:Q32" si="4">D23+D30</f>
        <v>38.049999999999997</v>
      </c>
      <c r="E32" s="46">
        <f t="shared" si="4"/>
        <v>39</v>
      </c>
      <c r="F32" s="46">
        <f t="shared" si="4"/>
        <v>190.97000000000003</v>
      </c>
      <c r="G32" s="46">
        <f t="shared" si="4"/>
        <v>1324.9099999999999</v>
      </c>
      <c r="H32" s="46">
        <f t="shared" si="4"/>
        <v>10.82</v>
      </c>
      <c r="I32" s="46">
        <f t="shared" si="4"/>
        <v>29.514000000000003</v>
      </c>
      <c r="J32" s="46">
        <f t="shared" si="4"/>
        <v>1048.9000000000001</v>
      </c>
      <c r="K32" s="46">
        <f t="shared" si="4"/>
        <v>11.517999999999997</v>
      </c>
      <c r="L32" s="46">
        <f t="shared" si="4"/>
        <v>393.84</v>
      </c>
      <c r="M32" s="46">
        <f t="shared" si="4"/>
        <v>341.08</v>
      </c>
      <c r="N32" s="46">
        <f t="shared" si="4"/>
        <v>123.44</v>
      </c>
      <c r="O32" s="46">
        <f t="shared" si="4"/>
        <v>12.71</v>
      </c>
      <c r="P32" s="46">
        <f t="shared" si="4"/>
        <v>1.4037600000000001</v>
      </c>
      <c r="Q32" s="46">
        <f t="shared" si="4"/>
        <v>11.98</v>
      </c>
      <c r="R32" s="70"/>
      <c r="S32" s="70"/>
    </row>
    <row r="33" spans="2:20" s="7" customFormat="1" ht="15" x14ac:dyDescent="0.25">
      <c r="B33" s="70" t="str">
        <f>'[1]МЕНЮ5-11'!B274</f>
        <v>Итого за завтрак+обед за 5 дней:</v>
      </c>
      <c r="C33" s="71"/>
      <c r="D33" s="46">
        <f>'1-4кл.понедельник2'!D29+'1-4кл.вторник2'!D32+'1-4кл.среда2'!D32+'1-4кл.четверг2'!D30+'1-4кл.пятница2'!D31</f>
        <v>198.68</v>
      </c>
      <c r="E33" s="46">
        <f>'1-4кл.понедельник2'!E29+'1-4кл.вторник2'!E32+'1-4кл.среда2'!E32+'1-4кл.четверг2'!E30+'1-4кл.пятница2'!E31</f>
        <v>230.8</v>
      </c>
      <c r="F33" s="46">
        <f>'1-4кл.понедельник2'!F29+'1-4кл.вторник2'!F32+'1-4кл.среда2'!F32+'1-4кл.четверг2'!F30+'1-4кл.пятница2'!F31</f>
        <v>886.81999999999994</v>
      </c>
      <c r="G33" s="46">
        <f>'1-4кл.понедельник2'!G29+'1-4кл.вторник2'!G32+'1-4кл.среда2'!G32+'1-4кл.четверг2'!G30+'1-4кл.пятница2'!G31</f>
        <v>6740.98</v>
      </c>
      <c r="H33" s="46">
        <f>'1-4кл.понедельник2'!H29+'1-4кл.вторник2'!H32+'1-4кл.среда2'!H32+'1-4кл.четверг2'!H30+'1-4кл.пятница2'!H31</f>
        <v>59.355650000000004</v>
      </c>
      <c r="I33" s="46">
        <f>'1-4кл.понедельник2'!I29+'1-4кл.вторник2'!I32+'1-4кл.среда2'!I32+'1-4кл.четверг2'!I30+'1-4кл.пятница2'!I31</f>
        <v>161.84039999999999</v>
      </c>
      <c r="J33" s="46">
        <f>'1-4кл.понедельник2'!J29+'1-4кл.вторник2'!J32+'1-4кл.среда2'!J32+'1-4кл.четверг2'!J30+'1-4кл.пятница2'!J31</f>
        <v>1669.0499</v>
      </c>
      <c r="K33" s="46">
        <f>'1-4кл.понедельник2'!K29+'1-4кл.вторник2'!K32+'1-4кл.среда2'!K32+'1-4кл.четверг2'!K30+'1-4кл.пятница2'!K31</f>
        <v>33.967999999999996</v>
      </c>
      <c r="L33" s="46">
        <f>'1-4кл.понедельник2'!L29+'1-4кл.вторник2'!L32+'1-4кл.среда2'!L32+'1-4кл.четверг2'!L30+'1-4кл.пятница2'!L31</f>
        <v>1618.414</v>
      </c>
      <c r="M33" s="46">
        <f>'1-4кл.понедельник2'!M29+'1-4кл.вторник2'!M32+'1-4кл.среда2'!M32+'1-4кл.четверг2'!M30+'1-4кл.пятница2'!M31</f>
        <v>2151.212</v>
      </c>
      <c r="N33" s="46">
        <f>'1-4кл.понедельник2'!N29+'1-4кл.вторник2'!N32+'1-4кл.среда2'!N32+'1-4кл.четверг2'!N30+'1-4кл.пятница2'!N31</f>
        <v>658.572</v>
      </c>
      <c r="O33" s="46">
        <f>'1-4кл.понедельник2'!O29+'1-4кл.вторник2'!O32+'1-4кл.среда2'!O32+'1-4кл.четверг2'!O30+'1-4кл.пятница2'!O31</f>
        <v>47.72</v>
      </c>
      <c r="P33" s="46">
        <f>'1-4кл.понедельник2'!P29+'1-4кл.вторник2'!P32+'1-4кл.среда2'!P32+'1-4кл.четверг2'!P30+'1-4кл.пятница2'!P31</f>
        <v>4.8888356000000002</v>
      </c>
      <c r="Q33" s="46">
        <f>'1-4кл.понедельник2'!Q29+'1-4кл.вторник2'!Q32+'1-4кл.среда2'!Q32+'1-4кл.четверг2'!Q30+'1-4кл.пятница2'!Q31</f>
        <v>116.34648</v>
      </c>
      <c r="R33" s="62"/>
      <c r="S33" s="62"/>
    </row>
    <row r="34" spans="2:20" s="7" customFormat="1" ht="15" x14ac:dyDescent="0.25">
      <c r="B34" s="70" t="str">
        <f>'[1]МЕНЮ5-11'!B275</f>
        <v>Итого за обед+полдник за 5 дней:</v>
      </c>
      <c r="C34" s="71"/>
      <c r="D34" s="46">
        <f>'1-4кл.понедельник2'!D30+'1-4кл.вторник2'!D33+'1-4кл.среда2'!D33+'1-4кл.четверг2'!D31+'1-4кл.пятница2'!D32</f>
        <v>216.67000000000002</v>
      </c>
      <c r="E34" s="46">
        <f>'1-4кл.понедельник2'!E30+'1-4кл.вторник2'!E33+'1-4кл.среда2'!E33+'1-4кл.четверг2'!E31+'1-4кл.пятница2'!E32</f>
        <v>186.1</v>
      </c>
      <c r="F34" s="46">
        <f>'1-4кл.понедельник2'!F30+'1-4кл.вторник2'!F33+'1-4кл.среда2'!F33+'1-4кл.четверг2'!F31+'1-4кл.пятница2'!F32</f>
        <v>911.84000000000015</v>
      </c>
      <c r="G34" s="46">
        <f>'1-4кл.понедельник2'!G30+'1-4кл.вторник2'!G33+'1-4кл.среда2'!G33+'1-4кл.четверг2'!G31+'1-4кл.пятница2'!G32</f>
        <v>6266.62</v>
      </c>
      <c r="H34" s="46">
        <f>'1-4кл.понедельник2'!H30+'1-4кл.вторник2'!H33+'1-4кл.среда2'!H33+'1-4кл.четверг2'!H31+'1-4кл.пятница2'!H32</f>
        <v>78.61160000000001</v>
      </c>
      <c r="I34" s="46">
        <f>'1-4кл.понедельник2'!I30+'1-4кл.вторник2'!I33+'1-4кл.среда2'!I33+'1-4кл.четверг2'!I31+'1-4кл.пятница2'!I32</f>
        <v>247.3604</v>
      </c>
      <c r="J34" s="46">
        <f>'1-4кл.понедельник2'!J30+'1-4кл.вторник2'!J33+'1-4кл.среда2'!J33+'1-4кл.четверг2'!J31+'1-4кл.пятница2'!J32</f>
        <v>1477.5099</v>
      </c>
      <c r="K34" s="46">
        <f>'1-4кл.понедельник2'!K30+'1-4кл.вторник2'!K33+'1-4кл.среда2'!K33+'1-4кл.четверг2'!K31+'1-4кл.пятница2'!K32</f>
        <v>34.72</v>
      </c>
      <c r="L34" s="46">
        <f>'1-4кл.понедельник2'!L30+'1-4кл.вторник2'!L33+'1-4кл.среда2'!L33+'1-4кл.четверг2'!L31+'1-4кл.пятница2'!L32</f>
        <v>1187.2740000000001</v>
      </c>
      <c r="M34" s="46">
        <f>'1-4кл.понедельник2'!M30+'1-4кл.вторник2'!M33+'1-4кл.среда2'!M33+'1-4кл.четверг2'!M31+'1-4кл.пятница2'!M32</f>
        <v>1839.8019999999999</v>
      </c>
      <c r="N34" s="46">
        <f>'1-4кл.понедельник2'!N30+'1-4кл.вторник2'!N33+'1-4кл.среда2'!N33+'1-4кл.четверг2'!N31+'1-4кл.пятница2'!N32</f>
        <v>751.43200000000002</v>
      </c>
      <c r="O34" s="46">
        <f>'1-4кл.понедельник2'!O30+'1-4кл.вторник2'!O33+'1-4кл.среда2'!O33+'1-4кл.четверг2'!O31+'1-4кл.пятница2'!O32</f>
        <v>52.238999999999997</v>
      </c>
      <c r="P34" s="46">
        <f>'1-4кл.понедельник2'!P30+'1-4кл.вторник2'!P33+'1-4кл.среда2'!P33+'1-4кл.четверг2'!P31+'1-4кл.пятница2'!P32</f>
        <v>6.2990856000000006</v>
      </c>
      <c r="Q34" s="46">
        <f>'1-4кл.понедельник2'!Q30+'1-4кл.вторник2'!Q33+'1-4кл.среда2'!Q33+'1-4кл.четверг2'!Q31+'1-4кл.пятница2'!Q32</f>
        <v>59.086479999999995</v>
      </c>
      <c r="R34" s="62"/>
      <c r="S34" s="62"/>
    </row>
    <row r="35" spans="2:20" s="7" customFormat="1" ht="15" x14ac:dyDescent="0.25">
      <c r="B35" s="70" t="str">
        <f>'[1]МЕНЮ5-11'!B276</f>
        <v>Итого за завтрак+обед за 10 дней:</v>
      </c>
      <c r="C35" s="71"/>
      <c r="D35" s="46">
        <f>'1-4кл пятница'!D32+'1-4кл.пятница2'!D33</f>
        <v>409.38499999999999</v>
      </c>
      <c r="E35" s="46">
        <f>'1-4кл пятница'!E32+'1-4кл.пятница2'!E33</f>
        <v>464.42</v>
      </c>
      <c r="F35" s="46">
        <f>'1-4кл пятница'!F32+'1-4кл.пятница2'!F33</f>
        <v>1755.29</v>
      </c>
      <c r="G35" s="46">
        <f>'1-4кл пятница'!G32+'1-4кл.пятница2'!G33</f>
        <v>13601.14</v>
      </c>
      <c r="H35" s="46">
        <f>'1-4кл пятница'!H32+'1-4кл.пятница2'!H33</f>
        <v>72.273950000000013</v>
      </c>
      <c r="I35" s="46">
        <f>'1-4кл пятница'!I32+'1-4кл.пятница2'!I33</f>
        <v>381.39239999999995</v>
      </c>
      <c r="J35" s="46">
        <f>'1-4кл пятница'!J32+'1-4кл.пятница2'!J33</f>
        <v>4696.2199000000001</v>
      </c>
      <c r="K35" s="46">
        <f>'1-4кл пятница'!K32+'1-4кл.пятница2'!K33</f>
        <v>71.279499999999985</v>
      </c>
      <c r="L35" s="46">
        <f>'1-4кл пятница'!L32+'1-4кл.пятница2'!L33</f>
        <v>3731.2363999999998</v>
      </c>
      <c r="M35" s="46">
        <f>'1-4кл пятница'!M32+'1-4кл.пятница2'!M33</f>
        <v>5161.732</v>
      </c>
      <c r="N35" s="46">
        <f>'1-4кл пятница'!N32+'1-4кл.пятница2'!N33</f>
        <v>1292.807</v>
      </c>
      <c r="O35" s="46">
        <f>'1-4кл пятница'!O32+'1-4кл.пятница2'!O33</f>
        <v>115.4447</v>
      </c>
      <c r="P35" s="46">
        <f>'1-4кл пятница'!P32+'1-4кл.пятница2'!P33</f>
        <v>9.3705307652173921</v>
      </c>
      <c r="Q35" s="46">
        <f>'1-4кл пятница'!Q32+'1-4кл.пятница2'!Q33</f>
        <v>231.00798</v>
      </c>
      <c r="R35" s="62"/>
      <c r="S35" s="62"/>
    </row>
    <row r="36" spans="2:20" s="7" customFormat="1" ht="15" x14ac:dyDescent="0.25">
      <c r="B36" s="70" t="str">
        <f>'[1]МЕНЮ5-11'!B277</f>
        <v>Итого за обед+полдник за 10 дней:</v>
      </c>
      <c r="C36" s="71"/>
      <c r="D36" s="46">
        <f>'1-4кл пятница'!D33+'1-4кл.пятница2'!D34</f>
        <v>451.77600000000001</v>
      </c>
      <c r="E36" s="46">
        <f>'1-4кл пятница'!E33+'1-4кл.пятница2'!E34</f>
        <v>400.01</v>
      </c>
      <c r="F36" s="46">
        <f>'1-4кл пятница'!F33+'1-4кл.пятница2'!F34</f>
        <v>1837.0780000000002</v>
      </c>
      <c r="G36" s="46">
        <f>'1-4кл пятница'!G33+'1-4кл.пятница2'!G34</f>
        <v>12938.599999999999</v>
      </c>
      <c r="H36" s="46">
        <f>'1-4кл пятница'!H33+'1-4кл.пятница2'!H34</f>
        <v>92.076300000000003</v>
      </c>
      <c r="I36" s="46">
        <f>'1-4кл пятница'!I33+'1-4кл.пятница2'!I34</f>
        <v>537.84479999999996</v>
      </c>
      <c r="J36" s="46">
        <f>'1-4кл пятница'!J33+'1-4кл.пятница2'!J34</f>
        <v>3645.1799000000001</v>
      </c>
      <c r="K36" s="46">
        <f>'1-4кл пятница'!K33+'1-4кл.пятница2'!K34</f>
        <v>75.3857</v>
      </c>
      <c r="L36" s="46">
        <f>'1-4кл пятница'!L33+'1-4кл.пятница2'!L34</f>
        <v>2728.5164</v>
      </c>
      <c r="M36" s="46">
        <f>'1-4кл пятница'!M33+'1-4кл.пятница2'!M34</f>
        <v>4306.67</v>
      </c>
      <c r="N36" s="46">
        <f>'1-4кл пятница'!N33+'1-4кл.пятница2'!N34</f>
        <v>1661.8919999999998</v>
      </c>
      <c r="O36" s="46">
        <f>'1-4кл пятница'!O33+'1-4кл.пятница2'!O34</f>
        <v>120.8057</v>
      </c>
      <c r="P36" s="46">
        <f>'1-4кл пятница'!P33+'1-4кл.пятница2'!P34</f>
        <v>10.087980765217392</v>
      </c>
      <c r="Q36" s="46">
        <f>'1-4кл пятница'!Q33+'1-4кл.пятница2'!Q34</f>
        <v>147.96547999999999</v>
      </c>
      <c r="R36" s="62"/>
      <c r="S36" s="62"/>
    </row>
    <row r="37" spans="2:20" s="7" customFormat="1" ht="29.25" customHeight="1" x14ac:dyDescent="0.2">
      <c r="B37" s="156"/>
      <c r="C37" s="156"/>
      <c r="D37" s="156"/>
      <c r="E37" s="156"/>
      <c r="F37" s="156"/>
      <c r="G37" s="156"/>
      <c r="H37" s="156"/>
      <c r="I37" s="156"/>
      <c r="J37" s="156"/>
      <c r="K37" s="156"/>
      <c r="L37" s="156"/>
      <c r="M37" s="156"/>
      <c r="N37" s="156"/>
      <c r="O37" s="156"/>
      <c r="P37" s="156"/>
      <c r="Q37" s="156"/>
      <c r="R37" s="156"/>
      <c r="S37" s="156"/>
      <c r="T37" s="156"/>
    </row>
  </sheetData>
  <mergeCells count="25">
    <mergeCell ref="N5:N6"/>
    <mergeCell ref="O5:O6"/>
    <mergeCell ref="B37:T37"/>
    <mergeCell ref="B4:B6"/>
    <mergeCell ref="H5:H6"/>
    <mergeCell ref="E4:E5"/>
    <mergeCell ref="I5:I6"/>
    <mergeCell ref="K5:K6"/>
    <mergeCell ref="M5:M6"/>
    <mergeCell ref="G4:G5"/>
    <mergeCell ref="B24:S24"/>
    <mergeCell ref="L5:L6"/>
    <mergeCell ref="J5:J6"/>
    <mergeCell ref="B7:S7"/>
    <mergeCell ref="B8:S8"/>
    <mergeCell ref="B16:S16"/>
    <mergeCell ref="P4:P6"/>
    <mergeCell ref="C4:C5"/>
    <mergeCell ref="D4:D5"/>
    <mergeCell ref="F4:F5"/>
    <mergeCell ref="H4:K4"/>
    <mergeCell ref="Q4:Q6"/>
    <mergeCell ref="R4:R6"/>
    <mergeCell ref="S4:S6"/>
    <mergeCell ref="L4:O4"/>
  </mergeCells>
  <pageMargins left="0.7" right="0.7" top="0.75" bottom="0.75" header="0.511811023622047" footer="0.511811023622047"/>
  <pageSetup paperSize="9" scale="5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2"/>
  <sheetViews>
    <sheetView showGridLines="0" workbookViewId="0">
      <selection activeCell="G27" sqref="G27"/>
    </sheetView>
  </sheetViews>
  <sheetFormatPr defaultColWidth="9" defaultRowHeight="12.75" zeroHeight="1" x14ac:dyDescent="0.2"/>
  <cols>
    <col min="1" max="1" width="4" style="1" customWidth="1"/>
    <col min="2" max="2" width="34.83203125" style="1" customWidth="1"/>
    <col min="3" max="4" width="9.1640625" style="1" customWidth="1"/>
    <col min="5" max="5" width="8.5" style="1" customWidth="1"/>
    <col min="6" max="6" width="10.33203125" style="1" customWidth="1"/>
    <col min="7" max="7" width="17.1640625" style="1" customWidth="1"/>
    <col min="8" max="8" width="9.5" style="1" customWidth="1"/>
    <col min="9" max="9" width="9" style="1" customWidth="1"/>
    <col min="10" max="10" width="8.5" style="1" customWidth="1"/>
    <col min="11" max="11" width="16.5" style="1" customWidth="1"/>
    <col min="12" max="12" width="9.83203125" style="1" customWidth="1"/>
    <col min="13" max="13" width="9" style="1" customWidth="1"/>
    <col min="14" max="14" width="9.5" style="1" customWidth="1"/>
    <col min="15" max="15" width="7.83203125" style="1" customWidth="1"/>
    <col min="16" max="16" width="6.5" style="1" customWidth="1"/>
    <col min="17" max="17" width="7.5" style="1" customWidth="1"/>
    <col min="18" max="18" width="11.5" style="1" customWidth="1"/>
    <col min="19" max="19" width="58" style="1" customWidth="1"/>
    <col min="20" max="20" width="6.83203125" style="1" customWidth="1"/>
    <col min="21" max="256" width="9.33203125" customWidth="1"/>
  </cols>
  <sheetData>
    <row r="1" spans="1:20" ht="39.75" customHeight="1" x14ac:dyDescent="0.2">
      <c r="B1" s="136" t="s">
        <v>156</v>
      </c>
      <c r="C1" s="136"/>
      <c r="D1" s="136"/>
      <c r="E1" s="136"/>
      <c r="F1" s="136"/>
      <c r="G1" s="136"/>
      <c r="H1" s="136"/>
      <c r="I1" s="136"/>
      <c r="J1" s="136"/>
      <c r="K1" s="136"/>
      <c r="L1" s="136"/>
      <c r="M1" s="136"/>
      <c r="N1" s="136"/>
      <c r="O1" s="136"/>
      <c r="P1" s="136"/>
      <c r="Q1" s="136"/>
      <c r="R1" s="136"/>
      <c r="S1" s="136"/>
    </row>
    <row r="4" spans="1:20" ht="12.75" customHeight="1" x14ac:dyDescent="0.2">
      <c r="B4" s="159" t="s">
        <v>157</v>
      </c>
      <c r="C4" s="159"/>
      <c r="D4" s="159"/>
      <c r="E4" s="159"/>
      <c r="F4" s="159"/>
      <c r="G4" s="159"/>
      <c r="H4" s="159"/>
      <c r="I4" s="159"/>
      <c r="J4" s="159"/>
      <c r="K4" s="159"/>
      <c r="L4" s="159"/>
      <c r="M4" s="159"/>
      <c r="N4" s="159"/>
      <c r="O4" s="159"/>
      <c r="P4" s="159"/>
      <c r="Q4" s="159"/>
      <c r="R4" s="159"/>
      <c r="S4" s="159"/>
    </row>
    <row r="5" spans="1:20" s="36" customFormat="1" ht="24.75" customHeight="1" x14ac:dyDescent="0.2">
      <c r="B5" s="160" t="s">
        <v>3</v>
      </c>
      <c r="C5" s="160" t="s">
        <v>4</v>
      </c>
      <c r="D5" s="160" t="s">
        <v>5</v>
      </c>
      <c r="E5" s="160" t="s">
        <v>6</v>
      </c>
      <c r="F5" s="160" t="s">
        <v>7</v>
      </c>
      <c r="G5" s="160" t="s">
        <v>8</v>
      </c>
      <c r="H5" s="154" t="s">
        <v>9</v>
      </c>
      <c r="I5" s="154"/>
      <c r="J5" s="154"/>
      <c r="K5" s="154"/>
      <c r="L5" s="154" t="s">
        <v>10</v>
      </c>
      <c r="M5" s="154"/>
      <c r="N5" s="154"/>
      <c r="O5" s="154"/>
      <c r="P5" s="161" t="s">
        <v>11</v>
      </c>
      <c r="Q5" s="161" t="s">
        <v>12</v>
      </c>
      <c r="R5" s="161" t="s">
        <v>13</v>
      </c>
      <c r="S5" s="160" t="s">
        <v>14</v>
      </c>
    </row>
    <row r="6" spans="1:20" s="36" customFormat="1" ht="8.25" customHeight="1" x14ac:dyDescent="0.2">
      <c r="B6" s="160"/>
      <c r="C6" s="160"/>
      <c r="D6" s="160"/>
      <c r="E6" s="160"/>
      <c r="F6" s="160"/>
      <c r="G6" s="160"/>
      <c r="H6" s="160" t="s">
        <v>15</v>
      </c>
      <c r="I6" s="160" t="s">
        <v>16</v>
      </c>
      <c r="J6" s="160" t="s">
        <v>17</v>
      </c>
      <c r="K6" s="160" t="s">
        <v>18</v>
      </c>
      <c r="L6" s="160" t="s">
        <v>19</v>
      </c>
      <c r="M6" s="160" t="s">
        <v>20</v>
      </c>
      <c r="N6" s="160" t="s">
        <v>21</v>
      </c>
      <c r="O6" s="161" t="s">
        <v>22</v>
      </c>
      <c r="P6" s="161"/>
      <c r="Q6" s="161"/>
      <c r="R6" s="161"/>
      <c r="S6" s="160"/>
    </row>
    <row r="7" spans="1:20" s="36" customFormat="1" ht="15" customHeight="1" x14ac:dyDescent="0.2">
      <c r="B7" s="160"/>
      <c r="C7" s="37" t="s">
        <v>23</v>
      </c>
      <c r="D7" s="38" t="s">
        <v>23</v>
      </c>
      <c r="E7" s="38" t="s">
        <v>23</v>
      </c>
      <c r="F7" s="38" t="s">
        <v>23</v>
      </c>
      <c r="G7" s="38" t="s">
        <v>24</v>
      </c>
      <c r="H7" s="160"/>
      <c r="I7" s="160"/>
      <c r="J7" s="160"/>
      <c r="K7" s="160"/>
      <c r="L7" s="160"/>
      <c r="M7" s="160"/>
      <c r="N7" s="160"/>
      <c r="O7" s="161"/>
      <c r="P7" s="161"/>
      <c r="Q7" s="161"/>
      <c r="R7" s="161"/>
      <c r="S7" s="160"/>
    </row>
    <row r="8" spans="1:20" ht="15.75" customHeight="1" x14ac:dyDescent="0.2">
      <c r="B8" s="140" t="s">
        <v>25</v>
      </c>
      <c r="C8" s="140"/>
      <c r="D8" s="140"/>
      <c r="E8" s="140"/>
      <c r="F8" s="140"/>
      <c r="G8" s="140"/>
      <c r="H8" s="140"/>
      <c r="I8" s="140"/>
      <c r="J8" s="140"/>
      <c r="K8" s="140"/>
      <c r="L8" s="140"/>
      <c r="M8" s="140"/>
      <c r="N8" s="140"/>
      <c r="O8" s="140"/>
      <c r="P8" s="140"/>
      <c r="Q8" s="140"/>
      <c r="R8" s="140"/>
      <c r="S8" s="140"/>
    </row>
    <row r="9" spans="1:20" ht="15.75" customHeight="1" x14ac:dyDescent="0.2">
      <c r="B9" s="141" t="s">
        <v>26</v>
      </c>
      <c r="C9" s="141"/>
      <c r="D9" s="141">
        <v>7.34</v>
      </c>
      <c r="E9" s="141">
        <v>5.08</v>
      </c>
      <c r="F9" s="141"/>
      <c r="G9" s="141"/>
      <c r="H9" s="141"/>
      <c r="I9" s="141"/>
      <c r="J9" s="141"/>
      <c r="K9" s="141"/>
      <c r="L9" s="141"/>
      <c r="M9" s="141"/>
      <c r="N9" s="141"/>
      <c r="O9" s="141"/>
      <c r="P9" s="141"/>
      <c r="Q9" s="141"/>
      <c r="R9" s="141"/>
      <c r="S9" s="141"/>
    </row>
    <row r="10" spans="1:20" s="7" customFormat="1" ht="15" x14ac:dyDescent="0.2">
      <c r="B10" s="8" t="s">
        <v>27</v>
      </c>
      <c r="C10" s="9">
        <v>200</v>
      </c>
      <c r="D10" s="10">
        <v>8</v>
      </c>
      <c r="E10" s="10">
        <v>7.2</v>
      </c>
      <c r="F10" s="10">
        <v>48.8</v>
      </c>
      <c r="G10" s="10">
        <v>317</v>
      </c>
      <c r="H10" s="10">
        <v>0.2</v>
      </c>
      <c r="I10" s="10">
        <v>0.25800000000000001</v>
      </c>
      <c r="J10" s="10">
        <v>133</v>
      </c>
      <c r="K10" s="10">
        <v>1.4</v>
      </c>
      <c r="L10" s="10">
        <v>429.94</v>
      </c>
      <c r="M10" s="10">
        <v>367.6</v>
      </c>
      <c r="N10" s="10">
        <v>62.3</v>
      </c>
      <c r="O10" s="10">
        <v>1.8</v>
      </c>
      <c r="P10" s="10">
        <v>0.69</v>
      </c>
      <c r="Q10" s="10">
        <v>0</v>
      </c>
      <c r="R10" s="8">
        <v>226</v>
      </c>
      <c r="S10" s="8" t="s">
        <v>28</v>
      </c>
    </row>
    <row r="11" spans="1:20" ht="15" x14ac:dyDescent="0.2">
      <c r="A11" s="7"/>
      <c r="B11" s="8" t="s">
        <v>29</v>
      </c>
      <c r="C11" s="9">
        <v>200</v>
      </c>
      <c r="D11" s="10">
        <v>5.7</v>
      </c>
      <c r="E11" s="10">
        <v>5.47</v>
      </c>
      <c r="F11" s="10">
        <v>17</v>
      </c>
      <c r="G11" s="10">
        <v>140</v>
      </c>
      <c r="H11" s="10">
        <v>0.05</v>
      </c>
      <c r="I11" s="10">
        <v>4.0999999999999996</v>
      </c>
      <c r="J11" s="10">
        <v>0.04</v>
      </c>
      <c r="K11" s="10">
        <v>0</v>
      </c>
      <c r="L11" s="10">
        <v>110</v>
      </c>
      <c r="M11" s="10">
        <v>73</v>
      </c>
      <c r="N11" s="10">
        <v>11</v>
      </c>
      <c r="O11" s="10">
        <v>0.02</v>
      </c>
      <c r="P11" s="10">
        <v>0.06</v>
      </c>
      <c r="Q11" s="10">
        <v>0</v>
      </c>
      <c r="R11" s="8">
        <v>767</v>
      </c>
      <c r="S11" s="8" t="s">
        <v>30</v>
      </c>
      <c r="T11" s="7"/>
    </row>
    <row r="12" spans="1:20" ht="15" x14ac:dyDescent="0.2">
      <c r="A12" s="7"/>
      <c r="B12" s="8" t="s">
        <v>32</v>
      </c>
      <c r="C12" s="9">
        <v>10</v>
      </c>
      <c r="D12" s="10">
        <v>0.08</v>
      </c>
      <c r="E12" s="10">
        <v>7.2</v>
      </c>
      <c r="F12" s="10">
        <v>0.08</v>
      </c>
      <c r="G12" s="10">
        <v>74.89</v>
      </c>
      <c r="H12" s="10">
        <v>0</v>
      </c>
      <c r="I12" s="10">
        <v>0</v>
      </c>
      <c r="J12" s="10">
        <v>30</v>
      </c>
      <c r="K12" s="10">
        <v>0.1</v>
      </c>
      <c r="L12" s="10">
        <v>1.2</v>
      </c>
      <c r="M12" s="10">
        <v>0.05</v>
      </c>
      <c r="N12" s="10">
        <v>0</v>
      </c>
      <c r="O12" s="10">
        <v>0.02</v>
      </c>
      <c r="P12" s="10">
        <v>0.01</v>
      </c>
      <c r="Q12" s="10">
        <v>0.9</v>
      </c>
      <c r="R12" s="8">
        <v>13</v>
      </c>
      <c r="S12" s="8" t="s">
        <v>28</v>
      </c>
      <c r="T12" s="7"/>
    </row>
    <row r="13" spans="1:20" ht="15" x14ac:dyDescent="0.2">
      <c r="A13" s="7"/>
      <c r="B13" s="13" t="s">
        <v>31</v>
      </c>
      <c r="C13" s="9">
        <v>100</v>
      </c>
      <c r="D13" s="10">
        <v>0.8</v>
      </c>
      <c r="E13" s="10">
        <v>0.4</v>
      </c>
      <c r="F13" s="10">
        <v>8.1</v>
      </c>
      <c r="G13" s="10">
        <v>47</v>
      </c>
      <c r="H13" s="10">
        <v>0.03</v>
      </c>
      <c r="I13" s="10">
        <v>10</v>
      </c>
      <c r="J13" s="10">
        <v>0</v>
      </c>
      <c r="K13" s="10">
        <v>0.2</v>
      </c>
      <c r="L13" s="10">
        <v>35</v>
      </c>
      <c r="M13" s="10">
        <v>0</v>
      </c>
      <c r="N13" s="10">
        <v>11</v>
      </c>
      <c r="O13" s="10">
        <v>0.1</v>
      </c>
      <c r="P13" s="10">
        <v>0.03</v>
      </c>
      <c r="Q13" s="10">
        <v>0</v>
      </c>
      <c r="R13" s="8">
        <v>397</v>
      </c>
      <c r="S13" s="8" t="s">
        <v>28</v>
      </c>
      <c r="T13" s="7"/>
    </row>
    <row r="14" spans="1:20" s="7" customFormat="1" ht="15" x14ac:dyDescent="0.2">
      <c r="B14" s="8" t="s">
        <v>33</v>
      </c>
      <c r="C14" s="9">
        <v>40</v>
      </c>
      <c r="D14" s="10">
        <v>4</v>
      </c>
      <c r="E14" s="10">
        <v>1.8</v>
      </c>
      <c r="F14" s="10">
        <v>20.399999999999999</v>
      </c>
      <c r="G14" s="10">
        <v>109.6</v>
      </c>
      <c r="H14" s="10">
        <v>0.06</v>
      </c>
      <c r="I14" s="10">
        <v>0</v>
      </c>
      <c r="J14" s="10">
        <v>0</v>
      </c>
      <c r="K14" s="10">
        <v>0.96</v>
      </c>
      <c r="L14" s="10">
        <v>14.55</v>
      </c>
      <c r="M14" s="10">
        <v>0</v>
      </c>
      <c r="N14" s="10">
        <v>8.4</v>
      </c>
      <c r="O14" s="10">
        <v>2.2200000000000002</v>
      </c>
      <c r="P14" s="10">
        <v>1.4999999999999999E-2</v>
      </c>
      <c r="Q14" s="10">
        <v>0</v>
      </c>
      <c r="R14" s="8">
        <v>18</v>
      </c>
      <c r="S14" s="8" t="s">
        <v>28</v>
      </c>
    </row>
    <row r="15" spans="1:20" s="7" customFormat="1" ht="14.25" x14ac:dyDescent="0.2">
      <c r="B15" s="55" t="s">
        <v>34</v>
      </c>
      <c r="C15" s="52">
        <f t="shared" ref="C15:Q15" si="0">SUM(C10:C14)</f>
        <v>550</v>
      </c>
      <c r="D15" s="53">
        <f t="shared" si="0"/>
        <v>18.579999999999998</v>
      </c>
      <c r="E15" s="53">
        <f t="shared" si="0"/>
        <v>22.07</v>
      </c>
      <c r="F15" s="53">
        <f t="shared" si="0"/>
        <v>94.38</v>
      </c>
      <c r="G15" s="53">
        <f t="shared" si="0"/>
        <v>688.49</v>
      </c>
      <c r="H15" s="53">
        <f t="shared" si="0"/>
        <v>0.34</v>
      </c>
      <c r="I15" s="53">
        <f t="shared" si="0"/>
        <v>14.358000000000001</v>
      </c>
      <c r="J15" s="53">
        <f t="shared" si="0"/>
        <v>163.04</v>
      </c>
      <c r="K15" s="53">
        <f t="shared" si="0"/>
        <v>2.66</v>
      </c>
      <c r="L15" s="53">
        <f t="shared" si="0"/>
        <v>590.69000000000005</v>
      </c>
      <c r="M15" s="53">
        <f t="shared" si="0"/>
        <v>440.65000000000003</v>
      </c>
      <c r="N15" s="53">
        <f t="shared" si="0"/>
        <v>92.7</v>
      </c>
      <c r="O15" s="53">
        <f t="shared" si="0"/>
        <v>4.16</v>
      </c>
      <c r="P15" s="53">
        <f t="shared" si="0"/>
        <v>0.80500000000000005</v>
      </c>
      <c r="Q15" s="53">
        <f t="shared" si="0"/>
        <v>0.9</v>
      </c>
      <c r="R15" s="55"/>
      <c r="S15" s="72"/>
    </row>
    <row r="16" spans="1:20" s="7" customFormat="1" ht="14.25" x14ac:dyDescent="0.2">
      <c r="B16" s="147" t="s">
        <v>35</v>
      </c>
      <c r="C16" s="147"/>
      <c r="D16" s="147"/>
      <c r="E16" s="147"/>
      <c r="F16" s="147"/>
      <c r="G16" s="147"/>
      <c r="H16" s="147"/>
      <c r="I16" s="147"/>
      <c r="J16" s="147"/>
      <c r="K16" s="147"/>
      <c r="L16" s="147"/>
      <c r="M16" s="147"/>
      <c r="N16" s="147"/>
      <c r="O16" s="147"/>
      <c r="P16" s="147"/>
      <c r="Q16" s="147"/>
      <c r="R16" s="147"/>
      <c r="S16" s="147"/>
    </row>
    <row r="17" spans="1:20" s="7" customFormat="1" ht="30" x14ac:dyDescent="0.2">
      <c r="B17" s="18" t="s">
        <v>36</v>
      </c>
      <c r="C17" s="9">
        <v>100</v>
      </c>
      <c r="D17" s="10">
        <v>0.96</v>
      </c>
      <c r="E17" s="10">
        <v>10.17</v>
      </c>
      <c r="F17" s="10">
        <v>3.5</v>
      </c>
      <c r="G17" s="10">
        <v>104.8</v>
      </c>
      <c r="H17" s="10">
        <v>0.05</v>
      </c>
      <c r="I17" s="10">
        <v>16</v>
      </c>
      <c r="J17" s="10">
        <v>0</v>
      </c>
      <c r="K17" s="10">
        <v>3.5</v>
      </c>
      <c r="L17" s="10">
        <v>53.3</v>
      </c>
      <c r="M17" s="10">
        <v>0</v>
      </c>
      <c r="N17" s="10">
        <v>21.67</v>
      </c>
      <c r="O17" s="10">
        <v>0.02</v>
      </c>
      <c r="P17" s="10">
        <v>0.03</v>
      </c>
      <c r="Q17" s="10">
        <v>0</v>
      </c>
      <c r="R17" s="19" t="s">
        <v>37</v>
      </c>
      <c r="S17" s="8" t="s">
        <v>28</v>
      </c>
    </row>
    <row r="18" spans="1:20" s="7" customFormat="1" ht="15" x14ac:dyDescent="0.25">
      <c r="B18" s="8" t="s">
        <v>38</v>
      </c>
      <c r="C18" s="9">
        <v>250</v>
      </c>
      <c r="D18" s="11">
        <v>2</v>
      </c>
      <c r="E18" s="11">
        <v>9.7799999999999994</v>
      </c>
      <c r="F18" s="11">
        <v>13</v>
      </c>
      <c r="G18" s="11">
        <v>136.25</v>
      </c>
      <c r="H18" s="11">
        <v>0.09</v>
      </c>
      <c r="I18" s="11">
        <v>4</v>
      </c>
      <c r="J18" s="11">
        <v>0.04</v>
      </c>
      <c r="K18" s="11">
        <v>2.4</v>
      </c>
      <c r="L18" s="11">
        <v>17</v>
      </c>
      <c r="M18" s="11">
        <v>32</v>
      </c>
      <c r="N18" s="11">
        <v>12</v>
      </c>
      <c r="O18" s="11">
        <v>0.48</v>
      </c>
      <c r="P18" s="11">
        <v>0.31</v>
      </c>
      <c r="Q18" s="11">
        <v>0.55000000000000004</v>
      </c>
      <c r="R18" s="12">
        <v>280</v>
      </c>
      <c r="S18" s="8" t="s">
        <v>158</v>
      </c>
    </row>
    <row r="19" spans="1:20" s="7" customFormat="1" ht="15" x14ac:dyDescent="0.25">
      <c r="B19" s="8" t="s">
        <v>39</v>
      </c>
      <c r="C19" s="9">
        <v>200</v>
      </c>
      <c r="D19" s="11">
        <v>16.8</v>
      </c>
      <c r="E19" s="11">
        <v>7</v>
      </c>
      <c r="F19" s="11">
        <v>19.809999999999999</v>
      </c>
      <c r="G19" s="11">
        <v>224</v>
      </c>
      <c r="H19" s="11">
        <v>1.55</v>
      </c>
      <c r="I19" s="11">
        <v>1.57</v>
      </c>
      <c r="J19" s="11">
        <v>97.34</v>
      </c>
      <c r="K19" s="11">
        <v>0.34</v>
      </c>
      <c r="L19" s="11">
        <v>10.72</v>
      </c>
      <c r="M19" s="11">
        <v>35.04</v>
      </c>
      <c r="N19" s="11">
        <v>44.95</v>
      </c>
      <c r="O19" s="11">
        <v>1</v>
      </c>
      <c r="P19" s="11">
        <v>0.45</v>
      </c>
      <c r="Q19" s="11">
        <v>21.28</v>
      </c>
      <c r="R19" s="8">
        <v>334</v>
      </c>
      <c r="S19" s="8" t="s">
        <v>28</v>
      </c>
    </row>
    <row r="20" spans="1:20" ht="15" x14ac:dyDescent="0.2">
      <c r="A20" s="7"/>
      <c r="B20" s="18" t="s">
        <v>40</v>
      </c>
      <c r="C20" s="9">
        <v>200</v>
      </c>
      <c r="D20" s="10">
        <v>0.4</v>
      </c>
      <c r="E20" s="10">
        <v>0.04</v>
      </c>
      <c r="F20" s="10">
        <v>18.190000000000001</v>
      </c>
      <c r="G20" s="10">
        <v>84</v>
      </c>
      <c r="H20" s="10">
        <v>0</v>
      </c>
      <c r="I20" s="10">
        <v>0.8</v>
      </c>
      <c r="J20" s="10">
        <v>160</v>
      </c>
      <c r="K20" s="10">
        <v>0</v>
      </c>
      <c r="L20" s="10">
        <v>45</v>
      </c>
      <c r="M20" s="10">
        <v>0</v>
      </c>
      <c r="N20" s="10">
        <v>5</v>
      </c>
      <c r="O20" s="10">
        <v>0.03</v>
      </c>
      <c r="P20" s="10">
        <v>3.2000000000000001E-2</v>
      </c>
      <c r="Q20" s="10">
        <v>0</v>
      </c>
      <c r="R20" s="8">
        <v>820</v>
      </c>
      <c r="S20" s="8" t="s">
        <v>30</v>
      </c>
      <c r="T20" s="7"/>
    </row>
    <row r="21" spans="1:20" ht="15" x14ac:dyDescent="0.2">
      <c r="A21" s="7"/>
      <c r="B21" s="8" t="s">
        <v>33</v>
      </c>
      <c r="C21" s="9">
        <v>40</v>
      </c>
      <c r="D21" s="10">
        <v>4</v>
      </c>
      <c r="E21" s="10">
        <v>1.8</v>
      </c>
      <c r="F21" s="10">
        <v>20.399999999999999</v>
      </c>
      <c r="G21" s="10">
        <v>109.6</v>
      </c>
      <c r="H21" s="10">
        <v>0.06</v>
      </c>
      <c r="I21" s="10">
        <v>0</v>
      </c>
      <c r="J21" s="10">
        <v>0</v>
      </c>
      <c r="K21" s="10">
        <v>0.96</v>
      </c>
      <c r="L21" s="10">
        <v>14.55</v>
      </c>
      <c r="M21" s="10">
        <v>0</v>
      </c>
      <c r="N21" s="10">
        <v>8.4</v>
      </c>
      <c r="O21" s="10">
        <v>2.2200000000000002</v>
      </c>
      <c r="P21" s="10">
        <v>1.4999999999999999E-2</v>
      </c>
      <c r="Q21" s="10">
        <v>0</v>
      </c>
      <c r="R21" s="8">
        <v>18</v>
      </c>
      <c r="S21" s="8" t="s">
        <v>28</v>
      </c>
      <c r="T21" s="7"/>
    </row>
    <row r="22" spans="1:20" ht="15" x14ac:dyDescent="0.2">
      <c r="A22" s="7"/>
      <c r="B22" s="18" t="s">
        <v>41</v>
      </c>
      <c r="C22" s="9">
        <v>50</v>
      </c>
      <c r="D22" s="10">
        <v>3.75</v>
      </c>
      <c r="E22" s="10">
        <v>1.25</v>
      </c>
      <c r="F22" s="10">
        <v>21.25</v>
      </c>
      <c r="G22" s="10">
        <v>129.5</v>
      </c>
      <c r="H22" s="10">
        <v>4.3999999999999997E-2</v>
      </c>
      <c r="I22" s="10">
        <v>0</v>
      </c>
      <c r="J22" s="10">
        <v>0</v>
      </c>
      <c r="K22" s="10">
        <v>0.63800000000000001</v>
      </c>
      <c r="L22" s="10">
        <v>11.6</v>
      </c>
      <c r="M22" s="10">
        <v>0</v>
      </c>
      <c r="N22" s="10">
        <v>5.6</v>
      </c>
      <c r="O22" s="10">
        <v>1.48</v>
      </c>
      <c r="P22" s="10">
        <v>1.2E-2</v>
      </c>
      <c r="Q22" s="10">
        <v>4</v>
      </c>
      <c r="R22" s="19">
        <v>19</v>
      </c>
      <c r="S22" s="8" t="s">
        <v>28</v>
      </c>
      <c r="T22" s="7"/>
    </row>
    <row r="23" spans="1:20" s="7" customFormat="1" ht="14.25" x14ac:dyDescent="0.2">
      <c r="B23" s="55" t="s">
        <v>42</v>
      </c>
      <c r="C23" s="52">
        <f t="shared" ref="C23:Q23" si="1">SUM(C17:C22)</f>
        <v>840</v>
      </c>
      <c r="D23" s="53">
        <f t="shared" si="1"/>
        <v>27.91</v>
      </c>
      <c r="E23" s="53">
        <f t="shared" si="1"/>
        <v>30.04</v>
      </c>
      <c r="F23" s="53">
        <f t="shared" si="1"/>
        <v>96.15</v>
      </c>
      <c r="G23" s="53">
        <f t="shared" si="1"/>
        <v>788.15</v>
      </c>
      <c r="H23" s="53">
        <f t="shared" si="1"/>
        <v>1.794</v>
      </c>
      <c r="I23" s="53">
        <f t="shared" si="1"/>
        <v>22.37</v>
      </c>
      <c r="J23" s="53">
        <f t="shared" si="1"/>
        <v>257.38</v>
      </c>
      <c r="K23" s="53">
        <f t="shared" si="1"/>
        <v>7.8380000000000001</v>
      </c>
      <c r="L23" s="53">
        <f t="shared" si="1"/>
        <v>152.16999999999999</v>
      </c>
      <c r="M23" s="53">
        <f t="shared" si="1"/>
        <v>67.039999999999992</v>
      </c>
      <c r="N23" s="53">
        <f t="shared" si="1"/>
        <v>97.62</v>
      </c>
      <c r="O23" s="53">
        <f t="shared" si="1"/>
        <v>5.23</v>
      </c>
      <c r="P23" s="53">
        <f t="shared" si="1"/>
        <v>0.84900000000000009</v>
      </c>
      <c r="Q23" s="53">
        <f t="shared" si="1"/>
        <v>25.830000000000002</v>
      </c>
      <c r="R23" s="55"/>
      <c r="S23" s="72"/>
    </row>
    <row r="24" spans="1:20" s="7" customFormat="1" ht="14.25" x14ac:dyDescent="0.2">
      <c r="B24" s="147" t="s">
        <v>43</v>
      </c>
      <c r="C24" s="147"/>
      <c r="D24" s="147"/>
      <c r="E24" s="147"/>
      <c r="F24" s="147"/>
      <c r="G24" s="147"/>
      <c r="H24" s="147"/>
      <c r="I24" s="147"/>
      <c r="J24" s="147"/>
      <c r="K24" s="147"/>
      <c r="L24" s="147"/>
      <c r="M24" s="147"/>
      <c r="N24" s="147"/>
      <c r="O24" s="147"/>
      <c r="P24" s="147"/>
      <c r="Q24" s="147"/>
      <c r="R24" s="147"/>
      <c r="S24" s="147"/>
    </row>
    <row r="25" spans="1:20" s="7" customFormat="1" ht="15" x14ac:dyDescent="0.2">
      <c r="B25" s="8" t="s">
        <v>44</v>
      </c>
      <c r="C25" s="9">
        <v>100</v>
      </c>
      <c r="D25" s="10">
        <v>15.29</v>
      </c>
      <c r="E25" s="10">
        <v>11.96</v>
      </c>
      <c r="F25" s="10">
        <v>1.1200000000000001</v>
      </c>
      <c r="G25" s="10">
        <v>208</v>
      </c>
      <c r="H25" s="10">
        <v>6.9500000000000006E-2</v>
      </c>
      <c r="I25" s="10">
        <v>1.03</v>
      </c>
      <c r="J25" s="10">
        <v>0</v>
      </c>
      <c r="K25" s="10">
        <v>0.47</v>
      </c>
      <c r="L25" s="10">
        <v>9.8800000000000008</v>
      </c>
      <c r="M25" s="10">
        <v>117.7</v>
      </c>
      <c r="N25" s="10">
        <v>22.56</v>
      </c>
      <c r="O25" s="10">
        <v>2.1958000000000002</v>
      </c>
      <c r="P25" s="10">
        <v>0.14000000000000001</v>
      </c>
      <c r="Q25" s="10">
        <v>4.5999999999999996</v>
      </c>
      <c r="R25" s="8">
        <v>282</v>
      </c>
      <c r="S25" s="8" t="s">
        <v>28</v>
      </c>
    </row>
    <row r="26" spans="1:20" s="7" customFormat="1" ht="15" x14ac:dyDescent="0.2">
      <c r="B26" s="8" t="s">
        <v>45</v>
      </c>
      <c r="C26" s="9">
        <v>180</v>
      </c>
      <c r="D26" s="10">
        <v>11</v>
      </c>
      <c r="E26" s="10">
        <v>6</v>
      </c>
      <c r="F26" s="10">
        <v>48.65</v>
      </c>
      <c r="G26" s="10">
        <v>219</v>
      </c>
      <c r="H26" s="10">
        <v>0.39</v>
      </c>
      <c r="I26" s="10">
        <v>0.2</v>
      </c>
      <c r="J26" s="10">
        <v>16.2</v>
      </c>
      <c r="K26" s="10">
        <v>0.53303999999999996</v>
      </c>
      <c r="L26" s="10">
        <v>4.42</v>
      </c>
      <c r="M26" s="10">
        <v>1.1399999999999999</v>
      </c>
      <c r="N26" s="10">
        <v>170.4</v>
      </c>
      <c r="O26" s="10">
        <v>5.71</v>
      </c>
      <c r="P26" s="10">
        <v>0.16</v>
      </c>
      <c r="Q26" s="10">
        <v>3.5338919999999998</v>
      </c>
      <c r="R26" s="8">
        <v>200</v>
      </c>
      <c r="S26" s="8" t="s">
        <v>28</v>
      </c>
    </row>
    <row r="27" spans="1:20" s="7" customFormat="1" ht="42.75" customHeight="1" x14ac:dyDescent="0.25">
      <c r="B27" s="21" t="s">
        <v>46</v>
      </c>
      <c r="C27" s="9">
        <v>50</v>
      </c>
      <c r="D27" s="10">
        <v>0.5</v>
      </c>
      <c r="E27" s="10">
        <v>6</v>
      </c>
      <c r="F27" s="10">
        <v>1.71</v>
      </c>
      <c r="G27" s="10">
        <v>61.9</v>
      </c>
      <c r="H27" s="10">
        <v>2.8199999999999999E-2</v>
      </c>
      <c r="I27" s="10">
        <v>1.17</v>
      </c>
      <c r="J27" s="10">
        <v>0.5</v>
      </c>
      <c r="K27" s="10">
        <v>0.53</v>
      </c>
      <c r="L27" s="10">
        <v>7.93</v>
      </c>
      <c r="M27" s="10">
        <v>12.2</v>
      </c>
      <c r="N27" s="10">
        <v>9.3000000000000007</v>
      </c>
      <c r="O27" s="10">
        <v>0.4</v>
      </c>
      <c r="P27" s="10">
        <v>1.4999999999999999E-2</v>
      </c>
      <c r="Q27" s="10">
        <v>0</v>
      </c>
      <c r="R27" s="22" t="s">
        <v>47</v>
      </c>
      <c r="S27" s="8" t="s">
        <v>28</v>
      </c>
    </row>
    <row r="28" spans="1:20" s="7" customFormat="1" ht="15" x14ac:dyDescent="0.2">
      <c r="B28" s="8" t="s">
        <v>48</v>
      </c>
      <c r="C28" s="9">
        <v>180</v>
      </c>
      <c r="D28" s="10">
        <v>0.01</v>
      </c>
      <c r="E28" s="10">
        <v>0</v>
      </c>
      <c r="F28" s="10">
        <v>14.37</v>
      </c>
      <c r="G28" s="10">
        <v>54.22</v>
      </c>
      <c r="H28" s="10">
        <v>0</v>
      </c>
      <c r="I28" s="10">
        <v>0</v>
      </c>
      <c r="J28" s="10">
        <v>0</v>
      </c>
      <c r="K28" s="10">
        <v>0</v>
      </c>
      <c r="L28" s="10">
        <v>0.36</v>
      </c>
      <c r="M28" s="10">
        <v>0</v>
      </c>
      <c r="N28" s="10">
        <v>2</v>
      </c>
      <c r="O28" s="10">
        <v>0.02</v>
      </c>
      <c r="P28" s="10">
        <v>0</v>
      </c>
      <c r="Q28" s="10">
        <v>0</v>
      </c>
      <c r="R28" s="8">
        <v>476</v>
      </c>
      <c r="S28" s="8" t="s">
        <v>28</v>
      </c>
    </row>
    <row r="29" spans="1:20" s="7" customFormat="1" ht="15" x14ac:dyDescent="0.2">
      <c r="B29" s="8" t="s">
        <v>33</v>
      </c>
      <c r="C29" s="9">
        <v>40</v>
      </c>
      <c r="D29" s="10">
        <v>4</v>
      </c>
      <c r="E29" s="10">
        <v>1.8</v>
      </c>
      <c r="F29" s="10">
        <v>20.399999999999999</v>
      </c>
      <c r="G29" s="10">
        <v>109.6</v>
      </c>
      <c r="H29" s="10">
        <v>0.02</v>
      </c>
      <c r="I29" s="10">
        <v>0</v>
      </c>
      <c r="J29" s="10">
        <v>0</v>
      </c>
      <c r="K29" s="10">
        <v>0.34</v>
      </c>
      <c r="L29" s="10">
        <v>4.7</v>
      </c>
      <c r="M29" s="10">
        <v>0</v>
      </c>
      <c r="N29" s="10">
        <v>2.8</v>
      </c>
      <c r="O29" s="10">
        <v>0.24</v>
      </c>
      <c r="P29" s="10">
        <v>0.01</v>
      </c>
      <c r="Q29" s="10">
        <v>2</v>
      </c>
      <c r="R29" s="8">
        <v>18</v>
      </c>
      <c r="S29" s="8" t="s">
        <v>28</v>
      </c>
    </row>
    <row r="30" spans="1:20" s="7" customFormat="1" ht="14.25" x14ac:dyDescent="0.2">
      <c r="B30" s="55" t="s">
        <v>49</v>
      </c>
      <c r="C30" s="52">
        <f t="shared" ref="C30:Q30" si="2">SUM(C25:C29)</f>
        <v>550</v>
      </c>
      <c r="D30" s="53">
        <f t="shared" si="2"/>
        <v>30.8</v>
      </c>
      <c r="E30" s="53">
        <f t="shared" si="2"/>
        <v>25.76</v>
      </c>
      <c r="F30" s="53">
        <f t="shared" si="2"/>
        <v>86.25</v>
      </c>
      <c r="G30" s="53">
        <f t="shared" si="2"/>
        <v>652.72</v>
      </c>
      <c r="H30" s="53">
        <f t="shared" si="2"/>
        <v>0.50770000000000004</v>
      </c>
      <c r="I30" s="53">
        <f t="shared" si="2"/>
        <v>2.4</v>
      </c>
      <c r="J30" s="53">
        <f t="shared" si="2"/>
        <v>16.7</v>
      </c>
      <c r="K30" s="53">
        <f t="shared" si="2"/>
        <v>1.87304</v>
      </c>
      <c r="L30" s="53">
        <f t="shared" si="2"/>
        <v>27.29</v>
      </c>
      <c r="M30" s="53">
        <f t="shared" si="2"/>
        <v>131.04</v>
      </c>
      <c r="N30" s="53">
        <f t="shared" si="2"/>
        <v>207.06000000000003</v>
      </c>
      <c r="O30" s="53">
        <f t="shared" si="2"/>
        <v>8.5657999999999994</v>
      </c>
      <c r="P30" s="53">
        <f t="shared" si="2"/>
        <v>0.32500000000000007</v>
      </c>
      <c r="Q30" s="53">
        <f t="shared" si="2"/>
        <v>10.133891999999999</v>
      </c>
      <c r="R30" s="55"/>
      <c r="S30" s="72"/>
    </row>
    <row r="31" spans="1:20" s="48" customFormat="1" ht="15" x14ac:dyDescent="0.2">
      <c r="B31" s="23" t="s">
        <v>50</v>
      </c>
      <c r="C31" s="24"/>
      <c r="D31" s="25">
        <f t="shared" ref="D31:Q31" si="3">D15+D23</f>
        <v>46.489999999999995</v>
      </c>
      <c r="E31" s="25">
        <f t="shared" si="3"/>
        <v>52.11</v>
      </c>
      <c r="F31" s="25">
        <f t="shared" si="3"/>
        <v>190.53</v>
      </c>
      <c r="G31" s="25">
        <f t="shared" si="3"/>
        <v>1476.6399999999999</v>
      </c>
      <c r="H31" s="25">
        <f t="shared" si="3"/>
        <v>2.1339999999999999</v>
      </c>
      <c r="I31" s="25">
        <f t="shared" si="3"/>
        <v>36.728000000000002</v>
      </c>
      <c r="J31" s="25">
        <f t="shared" si="3"/>
        <v>420.41999999999996</v>
      </c>
      <c r="K31" s="25">
        <f t="shared" si="3"/>
        <v>10.498000000000001</v>
      </c>
      <c r="L31" s="25">
        <f t="shared" si="3"/>
        <v>742.86</v>
      </c>
      <c r="M31" s="25">
        <f t="shared" si="3"/>
        <v>507.69000000000005</v>
      </c>
      <c r="N31" s="25">
        <f t="shared" si="3"/>
        <v>190.32</v>
      </c>
      <c r="O31" s="25">
        <f t="shared" si="3"/>
        <v>9.39</v>
      </c>
      <c r="P31" s="25">
        <f t="shared" si="3"/>
        <v>1.6540000000000001</v>
      </c>
      <c r="Q31" s="25">
        <f t="shared" si="3"/>
        <v>26.73</v>
      </c>
      <c r="R31" s="23"/>
      <c r="S31" s="23"/>
    </row>
    <row r="32" spans="1:20" s="48" customFormat="1" ht="15" x14ac:dyDescent="0.2">
      <c r="B32" s="23" t="s">
        <v>51</v>
      </c>
      <c r="C32" s="24"/>
      <c r="D32" s="25">
        <f t="shared" ref="D32:Q32" si="4">D23+D30</f>
        <v>58.71</v>
      </c>
      <c r="E32" s="25">
        <f t="shared" si="4"/>
        <v>55.8</v>
      </c>
      <c r="F32" s="25">
        <f t="shared" si="4"/>
        <v>182.4</v>
      </c>
      <c r="G32" s="25">
        <f t="shared" si="4"/>
        <v>1440.87</v>
      </c>
      <c r="H32" s="25">
        <f t="shared" si="4"/>
        <v>2.3017000000000003</v>
      </c>
      <c r="I32" s="25">
        <f t="shared" si="4"/>
        <v>24.77</v>
      </c>
      <c r="J32" s="25">
        <f t="shared" si="4"/>
        <v>274.08</v>
      </c>
      <c r="K32" s="25">
        <f t="shared" si="4"/>
        <v>9.7110400000000006</v>
      </c>
      <c r="L32" s="25">
        <f t="shared" si="4"/>
        <v>179.45999999999998</v>
      </c>
      <c r="M32" s="25">
        <f t="shared" si="4"/>
        <v>198.07999999999998</v>
      </c>
      <c r="N32" s="25">
        <f t="shared" si="4"/>
        <v>304.68000000000006</v>
      </c>
      <c r="O32" s="25">
        <f t="shared" si="4"/>
        <v>13.7958</v>
      </c>
      <c r="P32" s="25">
        <f t="shared" si="4"/>
        <v>1.1740000000000002</v>
      </c>
      <c r="Q32" s="25">
        <f t="shared" si="4"/>
        <v>35.963892000000001</v>
      </c>
      <c r="R32" s="23"/>
      <c r="S32" s="23"/>
    </row>
  </sheetData>
  <mergeCells count="26">
    <mergeCell ref="B8:S8"/>
    <mergeCell ref="B9:S9"/>
    <mergeCell ref="B16:S16"/>
    <mergeCell ref="B24:S24"/>
    <mergeCell ref="P5:P7"/>
    <mergeCell ref="C5:C6"/>
    <mergeCell ref="D5:D6"/>
    <mergeCell ref="F5:F6"/>
    <mergeCell ref="H5:K5"/>
    <mergeCell ref="Q5:Q7"/>
    <mergeCell ref="R5:R7"/>
    <mergeCell ref="S5:S7"/>
    <mergeCell ref="L5:O5"/>
    <mergeCell ref="H6:H7"/>
    <mergeCell ref="E5:E6"/>
    <mergeCell ref="I6:I7"/>
    <mergeCell ref="B1:S1"/>
    <mergeCell ref="B4:S4"/>
    <mergeCell ref="B5:B7"/>
    <mergeCell ref="L6:L7"/>
    <mergeCell ref="G5:G6"/>
    <mergeCell ref="J6:J7"/>
    <mergeCell ref="K6:K7"/>
    <mergeCell ref="M6:M7"/>
    <mergeCell ref="N6:N7"/>
    <mergeCell ref="O6:O7"/>
  </mergeCells>
  <pageMargins left="0.7" right="0.7" top="0.75" bottom="0.75" header="0.511811023622047" footer="0.511811023622047"/>
  <pageSetup paperSize="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T34"/>
  <sheetViews>
    <sheetView showGridLines="0" topLeftCell="A4" workbookViewId="0">
      <selection activeCell="G27" sqref="G27"/>
    </sheetView>
  </sheetViews>
  <sheetFormatPr defaultColWidth="9" defaultRowHeight="12.75" zeroHeight="1" x14ac:dyDescent="0.2"/>
  <cols>
    <col min="1" max="1" width="4" style="1" customWidth="1"/>
    <col min="2" max="2" width="34.83203125" style="1" customWidth="1"/>
    <col min="3" max="3" width="9.5" style="1" customWidth="1"/>
    <col min="4" max="4" width="9" style="1" customWidth="1"/>
    <col min="5" max="5" width="8.5" style="1" customWidth="1"/>
    <col min="6" max="6" width="12.83203125" style="1" customWidth="1"/>
    <col min="7" max="7" width="17.1640625" style="1" customWidth="1"/>
    <col min="8" max="9" width="8.5" style="1" customWidth="1"/>
    <col min="10" max="10" width="10.6640625" style="1" customWidth="1"/>
    <col min="11" max="11" width="17" style="1" customWidth="1"/>
    <col min="12" max="13" width="9.83203125" style="1" customWidth="1"/>
    <col min="14" max="14" width="9.5" style="1" customWidth="1"/>
    <col min="15" max="16" width="7.83203125" style="1" customWidth="1"/>
    <col min="17" max="17" width="9.5" style="1" customWidth="1"/>
    <col min="18" max="18" width="10.33203125" style="1" customWidth="1"/>
    <col min="19" max="19" width="62.5" style="1" customWidth="1"/>
    <col min="20" max="20" width="6.83203125" style="1" customWidth="1"/>
    <col min="21" max="256" width="9.33203125" customWidth="1"/>
  </cols>
  <sheetData>
    <row r="3" spans="2:19" ht="12.75" customHeight="1" x14ac:dyDescent="0.2">
      <c r="B3" s="159" t="s">
        <v>159</v>
      </c>
      <c r="C3" s="159"/>
      <c r="D3" s="159"/>
      <c r="E3" s="159"/>
      <c r="F3" s="159"/>
      <c r="G3" s="159"/>
      <c r="H3" s="159"/>
      <c r="I3" s="159"/>
      <c r="J3" s="159"/>
      <c r="K3" s="159"/>
      <c r="L3" s="159"/>
      <c r="M3" s="159"/>
      <c r="N3" s="159"/>
      <c r="O3" s="159"/>
      <c r="P3" s="159"/>
      <c r="Q3" s="159"/>
      <c r="R3" s="159"/>
      <c r="S3" s="159"/>
    </row>
    <row r="4" spans="2:19" s="36" customFormat="1" ht="24.75" customHeight="1" x14ac:dyDescent="0.2">
      <c r="B4" s="151" t="s">
        <v>3</v>
      </c>
      <c r="C4" s="151" t="s">
        <v>4</v>
      </c>
      <c r="D4" s="151" t="s">
        <v>5</v>
      </c>
      <c r="E4" s="151" t="s">
        <v>6</v>
      </c>
      <c r="F4" s="151" t="s">
        <v>7</v>
      </c>
      <c r="G4" s="151" t="s">
        <v>8</v>
      </c>
      <c r="H4" s="154" t="s">
        <v>9</v>
      </c>
      <c r="I4" s="154"/>
      <c r="J4" s="154"/>
      <c r="K4" s="154"/>
      <c r="L4" s="154" t="s">
        <v>10</v>
      </c>
      <c r="M4" s="154"/>
      <c r="N4" s="154"/>
      <c r="O4" s="154"/>
      <c r="P4" s="154" t="s">
        <v>11</v>
      </c>
      <c r="Q4" s="154" t="s">
        <v>12</v>
      </c>
      <c r="R4" s="154" t="s">
        <v>13</v>
      </c>
      <c r="S4" s="151" t="s">
        <v>14</v>
      </c>
    </row>
    <row r="5" spans="2:19" s="36" customFormat="1" ht="8.25" customHeight="1" x14ac:dyDescent="0.2">
      <c r="B5" s="151"/>
      <c r="C5" s="151"/>
      <c r="D5" s="151"/>
      <c r="E5" s="151"/>
      <c r="F5" s="151"/>
      <c r="G5" s="151"/>
      <c r="H5" s="151" t="s">
        <v>15</v>
      </c>
      <c r="I5" s="151" t="s">
        <v>16</v>
      </c>
      <c r="J5" s="151" t="s">
        <v>17</v>
      </c>
      <c r="K5" s="151" t="s">
        <v>18</v>
      </c>
      <c r="L5" s="151" t="s">
        <v>19</v>
      </c>
      <c r="M5" s="151" t="s">
        <v>20</v>
      </c>
      <c r="N5" s="151" t="s">
        <v>21</v>
      </c>
      <c r="O5" s="154" t="s">
        <v>22</v>
      </c>
      <c r="P5" s="154"/>
      <c r="Q5" s="154"/>
      <c r="R5" s="154"/>
      <c r="S5" s="151"/>
    </row>
    <row r="6" spans="2:19" s="36" customFormat="1" ht="15" customHeight="1" x14ac:dyDescent="0.2">
      <c r="B6" s="151"/>
      <c r="C6" s="37" t="s">
        <v>23</v>
      </c>
      <c r="D6" s="38" t="s">
        <v>23</v>
      </c>
      <c r="E6" s="38" t="s">
        <v>23</v>
      </c>
      <c r="F6" s="38" t="s">
        <v>23</v>
      </c>
      <c r="G6" s="38" t="s">
        <v>24</v>
      </c>
      <c r="H6" s="151"/>
      <c r="I6" s="151"/>
      <c r="J6" s="151"/>
      <c r="K6" s="151"/>
      <c r="L6" s="151"/>
      <c r="M6" s="151"/>
      <c r="N6" s="151"/>
      <c r="O6" s="154"/>
      <c r="P6" s="154"/>
      <c r="Q6" s="154"/>
      <c r="R6" s="154"/>
      <c r="S6" s="151"/>
    </row>
    <row r="7" spans="2:19" ht="12.75" customHeight="1" x14ac:dyDescent="0.2">
      <c r="B7" s="140" t="s">
        <v>53</v>
      </c>
      <c r="C7" s="140"/>
      <c r="D7" s="140"/>
      <c r="E7" s="140"/>
      <c r="F7" s="140"/>
      <c r="G7" s="140"/>
      <c r="H7" s="140"/>
      <c r="I7" s="140"/>
      <c r="J7" s="140"/>
      <c r="K7" s="140"/>
      <c r="L7" s="140"/>
      <c r="M7" s="140"/>
      <c r="N7" s="140"/>
      <c r="O7" s="140"/>
      <c r="P7" s="140"/>
      <c r="Q7" s="140"/>
      <c r="R7" s="140"/>
      <c r="S7" s="140"/>
    </row>
    <row r="8" spans="2:19" ht="13.5" customHeight="1" x14ac:dyDescent="0.2">
      <c r="B8" s="146" t="s">
        <v>26</v>
      </c>
      <c r="C8" s="146"/>
      <c r="D8" s="146"/>
      <c r="E8" s="146"/>
      <c r="F8" s="146"/>
      <c r="G8" s="146"/>
      <c r="H8" s="146"/>
      <c r="I8" s="146"/>
      <c r="J8" s="146"/>
      <c r="K8" s="146"/>
      <c r="L8" s="146"/>
      <c r="M8" s="146"/>
      <c r="N8" s="146"/>
      <c r="O8" s="146"/>
      <c r="P8" s="146"/>
      <c r="Q8" s="146"/>
      <c r="R8" s="146"/>
      <c r="S8" s="146"/>
    </row>
    <row r="9" spans="2:19" s="7" customFormat="1" ht="15" x14ac:dyDescent="0.2">
      <c r="B9" s="8" t="s">
        <v>160</v>
      </c>
      <c r="C9" s="9">
        <v>200</v>
      </c>
      <c r="D9" s="10">
        <v>8.16</v>
      </c>
      <c r="E9" s="10">
        <v>7.94</v>
      </c>
      <c r="F9" s="10">
        <v>36.36</v>
      </c>
      <c r="G9" s="10">
        <v>243</v>
      </c>
      <c r="H9" s="10">
        <v>0.72</v>
      </c>
      <c r="I9" s="10">
        <v>1.79</v>
      </c>
      <c r="J9" s="10">
        <v>169</v>
      </c>
      <c r="K9" s="10">
        <v>0.63</v>
      </c>
      <c r="L9" s="10">
        <v>181.79</v>
      </c>
      <c r="M9" s="10">
        <v>238.28</v>
      </c>
      <c r="N9" s="10">
        <v>78.150000000000006</v>
      </c>
      <c r="O9" s="10">
        <v>0.38</v>
      </c>
      <c r="P9" s="10">
        <v>0.17</v>
      </c>
      <c r="Q9" s="10">
        <v>9.6255000000000006</v>
      </c>
      <c r="R9" s="8">
        <v>198</v>
      </c>
      <c r="S9" s="8" t="s">
        <v>28</v>
      </c>
    </row>
    <row r="10" spans="2:19" s="7" customFormat="1" ht="15.75" x14ac:dyDescent="0.2">
      <c r="B10" s="73" t="s">
        <v>55</v>
      </c>
      <c r="C10" s="9">
        <v>100</v>
      </c>
      <c r="D10" s="10">
        <v>0.8</v>
      </c>
      <c r="E10" s="10">
        <v>0.2</v>
      </c>
      <c r="F10" s="10">
        <v>7.5</v>
      </c>
      <c r="G10" s="10">
        <v>47</v>
      </c>
      <c r="H10" s="10">
        <v>0</v>
      </c>
      <c r="I10" s="10">
        <v>0.14000000000000001</v>
      </c>
      <c r="J10" s="10">
        <v>52</v>
      </c>
      <c r="K10" s="10">
        <v>0.1</v>
      </c>
      <c r="L10" s="10">
        <v>44</v>
      </c>
      <c r="M10" s="10">
        <v>100</v>
      </c>
      <c r="N10" s="10">
        <v>7</v>
      </c>
      <c r="O10" s="10">
        <v>0.2</v>
      </c>
      <c r="P10" s="10">
        <v>0.06</v>
      </c>
      <c r="Q10" s="10">
        <v>0</v>
      </c>
      <c r="R10" s="8">
        <v>399</v>
      </c>
      <c r="S10" s="8" t="s">
        <v>28</v>
      </c>
    </row>
    <row r="11" spans="2:19" s="7" customFormat="1" ht="15" x14ac:dyDescent="0.2">
      <c r="B11" s="8" t="s">
        <v>32</v>
      </c>
      <c r="C11" s="9">
        <v>10</v>
      </c>
      <c r="D11" s="10">
        <v>0.08</v>
      </c>
      <c r="E11" s="10">
        <v>7.2</v>
      </c>
      <c r="F11" s="10">
        <v>0.08</v>
      </c>
      <c r="G11" s="10">
        <v>74.89</v>
      </c>
      <c r="H11" s="10">
        <v>0</v>
      </c>
      <c r="I11" s="10">
        <v>0</v>
      </c>
      <c r="J11" s="10">
        <v>30</v>
      </c>
      <c r="K11" s="10">
        <v>0.1</v>
      </c>
      <c r="L11" s="10">
        <v>1.2</v>
      </c>
      <c r="M11" s="10">
        <v>0.05</v>
      </c>
      <c r="N11" s="10">
        <v>0</v>
      </c>
      <c r="O11" s="10">
        <v>0.02</v>
      </c>
      <c r="P11" s="10">
        <v>0.01</v>
      </c>
      <c r="Q11" s="10">
        <v>0.9</v>
      </c>
      <c r="R11" s="8">
        <v>13</v>
      </c>
      <c r="S11" s="8" t="s">
        <v>28</v>
      </c>
    </row>
    <row r="12" spans="2:19" s="7" customFormat="1" ht="15" x14ac:dyDescent="0.2">
      <c r="B12" s="8" t="s">
        <v>56</v>
      </c>
      <c r="C12" s="9">
        <v>200</v>
      </c>
      <c r="D12" s="10">
        <v>0.04</v>
      </c>
      <c r="E12" s="10">
        <v>0.08</v>
      </c>
      <c r="F12" s="10">
        <v>7.5</v>
      </c>
      <c r="G12" s="10">
        <v>46.15</v>
      </c>
      <c r="H12" s="10">
        <v>1.6E-2</v>
      </c>
      <c r="I12" s="10">
        <v>20.07</v>
      </c>
      <c r="J12" s="10">
        <v>0.35</v>
      </c>
      <c r="K12" s="10">
        <v>0</v>
      </c>
      <c r="L12" s="10">
        <v>8.06</v>
      </c>
      <c r="M12" s="10">
        <v>10.08</v>
      </c>
      <c r="N12" s="10">
        <v>6.88</v>
      </c>
      <c r="O12" s="10">
        <v>0.8</v>
      </c>
      <c r="P12" s="10">
        <v>0.01</v>
      </c>
      <c r="Q12" s="10">
        <v>8</v>
      </c>
      <c r="R12" s="8">
        <v>424</v>
      </c>
      <c r="S12" s="8" t="s">
        <v>28</v>
      </c>
    </row>
    <row r="13" spans="2:19" s="7" customFormat="1" ht="15" x14ac:dyDescent="0.2">
      <c r="B13" s="8" t="s">
        <v>33</v>
      </c>
      <c r="C13" s="9">
        <v>40</v>
      </c>
      <c r="D13" s="10">
        <v>4</v>
      </c>
      <c r="E13" s="10">
        <v>1.8</v>
      </c>
      <c r="F13" s="10">
        <v>20.399999999999999</v>
      </c>
      <c r="G13" s="10">
        <v>109.6</v>
      </c>
      <c r="H13" s="10">
        <v>0.06</v>
      </c>
      <c r="I13" s="10">
        <v>0</v>
      </c>
      <c r="J13" s="10">
        <v>0</v>
      </c>
      <c r="K13" s="10">
        <v>0.96</v>
      </c>
      <c r="L13" s="10">
        <v>14.55</v>
      </c>
      <c r="M13" s="10">
        <v>0</v>
      </c>
      <c r="N13" s="10">
        <v>8.4</v>
      </c>
      <c r="O13" s="10">
        <v>2.2200000000000002</v>
      </c>
      <c r="P13" s="10">
        <v>1.4999999999999999E-2</v>
      </c>
      <c r="Q13" s="10">
        <v>0</v>
      </c>
      <c r="R13" s="8">
        <v>18</v>
      </c>
      <c r="S13" s="8" t="s">
        <v>28</v>
      </c>
    </row>
    <row r="14" spans="2:19" s="7" customFormat="1" ht="14.25" x14ac:dyDescent="0.2">
      <c r="B14" s="55" t="s">
        <v>34</v>
      </c>
      <c r="C14" s="52">
        <f t="shared" ref="C14:Q14" si="0">SUM(C9:C13)</f>
        <v>550</v>
      </c>
      <c r="D14" s="53">
        <f t="shared" si="0"/>
        <v>13.08</v>
      </c>
      <c r="E14" s="53">
        <f t="shared" si="0"/>
        <v>17.22</v>
      </c>
      <c r="F14" s="53">
        <f t="shared" si="0"/>
        <v>71.84</v>
      </c>
      <c r="G14" s="53">
        <f t="shared" si="0"/>
        <v>520.64</v>
      </c>
      <c r="H14" s="53">
        <f t="shared" si="0"/>
        <v>0.79600000000000004</v>
      </c>
      <c r="I14" s="53">
        <f t="shared" si="0"/>
        <v>22</v>
      </c>
      <c r="J14" s="53">
        <f t="shared" si="0"/>
        <v>251.35</v>
      </c>
      <c r="K14" s="53">
        <f t="shared" si="0"/>
        <v>1.79</v>
      </c>
      <c r="L14" s="53">
        <f t="shared" si="0"/>
        <v>249.6</v>
      </c>
      <c r="M14" s="53">
        <f t="shared" si="0"/>
        <v>348.40999999999997</v>
      </c>
      <c r="N14" s="53">
        <f t="shared" si="0"/>
        <v>100.43</v>
      </c>
      <c r="O14" s="53">
        <f t="shared" si="0"/>
        <v>3.62</v>
      </c>
      <c r="P14" s="53">
        <f t="shared" si="0"/>
        <v>0.26500000000000001</v>
      </c>
      <c r="Q14" s="53">
        <f t="shared" si="0"/>
        <v>18.525500000000001</v>
      </c>
      <c r="R14" s="55"/>
      <c r="S14" s="72"/>
    </row>
    <row r="15" spans="2:19" s="7" customFormat="1" ht="14.25" x14ac:dyDescent="0.2">
      <c r="B15" s="27" t="s">
        <v>35</v>
      </c>
      <c r="C15" s="27"/>
      <c r="D15" s="27"/>
      <c r="E15" s="27"/>
      <c r="F15" s="53"/>
      <c r="G15" s="27"/>
      <c r="H15" s="27"/>
      <c r="I15" s="27"/>
      <c r="J15" s="27"/>
      <c r="K15" s="27"/>
      <c r="L15" s="27"/>
      <c r="M15" s="27"/>
      <c r="N15" s="27"/>
      <c r="O15" s="27"/>
      <c r="P15" s="27"/>
      <c r="Q15" s="27"/>
      <c r="R15" s="27"/>
      <c r="S15" s="27"/>
    </row>
    <row r="16" spans="2:19" s="7" customFormat="1" ht="35.25" customHeight="1" x14ac:dyDescent="0.2">
      <c r="B16" s="21" t="s">
        <v>57</v>
      </c>
      <c r="C16" s="9">
        <v>100</v>
      </c>
      <c r="D16" s="10">
        <v>1.2</v>
      </c>
      <c r="E16" s="10">
        <v>7</v>
      </c>
      <c r="F16" s="10">
        <v>9.69</v>
      </c>
      <c r="G16" s="10">
        <v>104</v>
      </c>
      <c r="H16" s="10">
        <v>0.05</v>
      </c>
      <c r="I16" s="10">
        <v>34.200000000000003</v>
      </c>
      <c r="J16" s="10">
        <v>153.80000000000001</v>
      </c>
      <c r="K16" s="10">
        <v>3.5</v>
      </c>
      <c r="L16" s="10">
        <v>21.46</v>
      </c>
      <c r="M16" s="10">
        <v>42.3</v>
      </c>
      <c r="N16" s="10">
        <v>29.23</v>
      </c>
      <c r="O16" s="10">
        <v>0.8</v>
      </c>
      <c r="P16" s="10">
        <v>0.05</v>
      </c>
      <c r="Q16" s="10">
        <v>2.7</v>
      </c>
      <c r="R16" s="8">
        <v>106</v>
      </c>
      <c r="S16" s="8" t="s">
        <v>28</v>
      </c>
    </row>
    <row r="17" spans="2:19" s="7" customFormat="1" ht="36" customHeight="1" x14ac:dyDescent="0.2">
      <c r="B17" s="21" t="s">
        <v>58</v>
      </c>
      <c r="C17" s="9">
        <v>250</v>
      </c>
      <c r="D17" s="10">
        <v>5.52</v>
      </c>
      <c r="E17" s="10">
        <v>9.0299999999999994</v>
      </c>
      <c r="F17" s="10">
        <v>8.5</v>
      </c>
      <c r="G17" s="10">
        <v>108</v>
      </c>
      <c r="H17" s="10">
        <v>1.1000000000000001</v>
      </c>
      <c r="I17" s="10">
        <v>22.83</v>
      </c>
      <c r="J17" s="10">
        <v>125</v>
      </c>
      <c r="K17" s="10">
        <v>1.69</v>
      </c>
      <c r="L17" s="10">
        <v>61.25</v>
      </c>
      <c r="M17" s="10">
        <v>52</v>
      </c>
      <c r="N17" s="10">
        <v>39.26</v>
      </c>
      <c r="O17" s="10">
        <v>5.21</v>
      </c>
      <c r="P17" s="10">
        <v>0.11</v>
      </c>
      <c r="Q17" s="10">
        <v>0</v>
      </c>
      <c r="R17" s="8">
        <v>119</v>
      </c>
      <c r="S17" s="8" t="s">
        <v>28</v>
      </c>
    </row>
    <row r="18" spans="2:19" s="7" customFormat="1" ht="15" x14ac:dyDescent="0.2">
      <c r="B18" s="8" t="s">
        <v>59</v>
      </c>
      <c r="C18" s="9">
        <v>100</v>
      </c>
      <c r="D18" s="10">
        <v>14</v>
      </c>
      <c r="E18" s="10">
        <v>9</v>
      </c>
      <c r="F18" s="10">
        <v>8.39</v>
      </c>
      <c r="G18" s="10">
        <v>240.99</v>
      </c>
      <c r="H18" s="10">
        <v>7.7499999999999999E-2</v>
      </c>
      <c r="I18" s="10">
        <v>3.3</v>
      </c>
      <c r="J18" s="10">
        <v>416.5</v>
      </c>
      <c r="K18" s="10">
        <v>0.36</v>
      </c>
      <c r="L18" s="10">
        <v>20.710999999999999</v>
      </c>
      <c r="M18" s="10">
        <v>190.03</v>
      </c>
      <c r="N18" s="10">
        <v>27.49</v>
      </c>
      <c r="O18" s="10">
        <v>0.02</v>
      </c>
      <c r="P18" s="10">
        <v>0.12</v>
      </c>
      <c r="Q18" s="10">
        <v>0.11</v>
      </c>
      <c r="R18" s="19" t="s">
        <v>60</v>
      </c>
      <c r="S18" s="8" t="s">
        <v>61</v>
      </c>
    </row>
    <row r="19" spans="2:19" s="7" customFormat="1" ht="15" x14ac:dyDescent="0.2">
      <c r="B19" s="8" t="s">
        <v>62</v>
      </c>
      <c r="C19" s="9">
        <v>180</v>
      </c>
      <c r="D19" s="10">
        <v>4.12</v>
      </c>
      <c r="E19" s="10">
        <v>5.0999999999999996</v>
      </c>
      <c r="F19" s="10">
        <v>41</v>
      </c>
      <c r="G19" s="10">
        <v>230.4</v>
      </c>
      <c r="H19" s="10">
        <v>5.706E-2</v>
      </c>
      <c r="I19" s="10">
        <v>1.9</v>
      </c>
      <c r="J19" s="10">
        <v>0.06</v>
      </c>
      <c r="K19" s="10">
        <v>2.2799999999999998</v>
      </c>
      <c r="L19" s="10">
        <v>26.29</v>
      </c>
      <c r="M19" s="10">
        <v>79.91</v>
      </c>
      <c r="N19" s="10">
        <v>61.27</v>
      </c>
      <c r="O19" s="10">
        <v>0.74124000000000001</v>
      </c>
      <c r="P19" s="10">
        <v>4.0680000000000001E-2</v>
      </c>
      <c r="Q19" s="10">
        <v>0.01</v>
      </c>
      <c r="R19" s="8">
        <v>360</v>
      </c>
      <c r="S19" s="8" t="s">
        <v>28</v>
      </c>
    </row>
    <row r="20" spans="2:19" s="7" customFormat="1" ht="15" x14ac:dyDescent="0.2">
      <c r="B20" s="8" t="s">
        <v>63</v>
      </c>
      <c r="C20" s="9">
        <v>180</v>
      </c>
      <c r="D20" s="10">
        <v>0.1</v>
      </c>
      <c r="E20" s="10">
        <v>0</v>
      </c>
      <c r="F20" s="10">
        <v>20.16</v>
      </c>
      <c r="G20" s="10">
        <v>81.12</v>
      </c>
      <c r="H20" s="10">
        <v>8.9999999999999993E-3</v>
      </c>
      <c r="I20" s="10">
        <v>5.3</v>
      </c>
      <c r="J20" s="10">
        <v>0.01</v>
      </c>
      <c r="K20" s="10">
        <v>0.06</v>
      </c>
      <c r="L20" s="10">
        <v>0.59</v>
      </c>
      <c r="M20" s="10">
        <v>0</v>
      </c>
      <c r="N20" s="10">
        <v>0</v>
      </c>
      <c r="O20" s="10">
        <v>0.04</v>
      </c>
      <c r="P20" s="10">
        <v>0.28000000000000003</v>
      </c>
      <c r="Q20" s="10">
        <v>0</v>
      </c>
      <c r="R20" s="8">
        <v>817</v>
      </c>
      <c r="S20" s="8" t="s">
        <v>30</v>
      </c>
    </row>
    <row r="21" spans="2:19" s="7" customFormat="1" ht="15" x14ac:dyDescent="0.2">
      <c r="B21" s="8" t="s">
        <v>33</v>
      </c>
      <c r="C21" s="9">
        <v>20</v>
      </c>
      <c r="D21" s="10">
        <v>2</v>
      </c>
      <c r="E21" s="10">
        <v>0.9</v>
      </c>
      <c r="F21" s="10">
        <v>10.199999999999999</v>
      </c>
      <c r="G21" s="10">
        <v>54.8</v>
      </c>
      <c r="H21" s="10">
        <v>2.1999999999999999E-2</v>
      </c>
      <c r="I21" s="10">
        <v>0</v>
      </c>
      <c r="J21" s="10">
        <v>0</v>
      </c>
      <c r="K21" s="10">
        <v>0.34</v>
      </c>
      <c r="L21" s="10">
        <v>4.7</v>
      </c>
      <c r="M21" s="10">
        <v>0</v>
      </c>
      <c r="N21" s="10">
        <v>2.6</v>
      </c>
      <c r="O21" s="10">
        <v>0.24</v>
      </c>
      <c r="P21" s="10">
        <v>6.0000000000000001E-3</v>
      </c>
      <c r="Q21" s="10">
        <v>0</v>
      </c>
      <c r="R21" s="19">
        <v>18</v>
      </c>
      <c r="S21" s="8" t="s">
        <v>28</v>
      </c>
    </row>
    <row r="22" spans="2:19" s="7" customFormat="1" ht="15" x14ac:dyDescent="0.2">
      <c r="B22" s="18" t="s">
        <v>41</v>
      </c>
      <c r="C22" s="9">
        <v>40</v>
      </c>
      <c r="D22" s="10">
        <v>3</v>
      </c>
      <c r="E22" s="10">
        <v>1</v>
      </c>
      <c r="F22" s="10">
        <v>17</v>
      </c>
      <c r="G22" s="10">
        <v>103.6</v>
      </c>
      <c r="H22" s="10">
        <v>4.3999999999999997E-2</v>
      </c>
      <c r="I22" s="10">
        <v>0</v>
      </c>
      <c r="J22" s="10">
        <v>0</v>
      </c>
      <c r="K22" s="10">
        <v>0.63800000000000001</v>
      </c>
      <c r="L22" s="10">
        <v>11.6</v>
      </c>
      <c r="M22" s="10">
        <v>0</v>
      </c>
      <c r="N22" s="10">
        <v>5.6</v>
      </c>
      <c r="O22" s="10">
        <v>1.48</v>
      </c>
      <c r="P22" s="10">
        <v>1.2E-2</v>
      </c>
      <c r="Q22" s="10">
        <v>4</v>
      </c>
      <c r="R22" s="19">
        <v>19</v>
      </c>
      <c r="S22" s="8" t="s">
        <v>28</v>
      </c>
    </row>
    <row r="23" spans="2:19" s="7" customFormat="1" ht="14.25" x14ac:dyDescent="0.2">
      <c r="B23" s="51" t="s">
        <v>42</v>
      </c>
      <c r="C23" s="52">
        <f t="shared" ref="C23:Q23" si="1">SUM(C16:C22)</f>
        <v>870</v>
      </c>
      <c r="D23" s="53">
        <f t="shared" si="1"/>
        <v>29.94</v>
      </c>
      <c r="E23" s="53">
        <f t="shared" si="1"/>
        <v>32.03</v>
      </c>
      <c r="F23" s="53">
        <f t="shared" si="1"/>
        <v>114.94</v>
      </c>
      <c r="G23" s="53">
        <f t="shared" si="1"/>
        <v>922.91</v>
      </c>
      <c r="H23" s="53">
        <f t="shared" si="1"/>
        <v>1.3595599999999999</v>
      </c>
      <c r="I23" s="53">
        <f t="shared" si="1"/>
        <v>67.53</v>
      </c>
      <c r="J23" s="53">
        <f t="shared" si="1"/>
        <v>695.36999999999989</v>
      </c>
      <c r="K23" s="53">
        <f t="shared" si="1"/>
        <v>8.8680000000000003</v>
      </c>
      <c r="L23" s="53">
        <f t="shared" si="1"/>
        <v>146.601</v>
      </c>
      <c r="M23" s="53">
        <f t="shared" si="1"/>
        <v>364.24</v>
      </c>
      <c r="N23" s="53">
        <f t="shared" si="1"/>
        <v>165.45</v>
      </c>
      <c r="O23" s="53">
        <f t="shared" si="1"/>
        <v>8.5312400000000004</v>
      </c>
      <c r="P23" s="53">
        <f t="shared" si="1"/>
        <v>0.61868000000000012</v>
      </c>
      <c r="Q23" s="53">
        <f t="shared" si="1"/>
        <v>6.82</v>
      </c>
      <c r="R23" s="74"/>
      <c r="S23" s="75"/>
    </row>
    <row r="24" spans="2:19" s="7" customFormat="1" ht="14.25" x14ac:dyDescent="0.2">
      <c r="B24" s="147" t="s">
        <v>43</v>
      </c>
      <c r="C24" s="147"/>
      <c r="D24" s="147"/>
      <c r="E24" s="147"/>
      <c r="F24" s="147"/>
      <c r="G24" s="147"/>
      <c r="H24" s="147"/>
      <c r="I24" s="147"/>
      <c r="J24" s="147"/>
      <c r="K24" s="147"/>
      <c r="L24" s="147"/>
      <c r="M24" s="147"/>
      <c r="N24" s="147"/>
      <c r="O24" s="147"/>
      <c r="P24" s="147"/>
      <c r="Q24" s="147"/>
      <c r="R24" s="147"/>
      <c r="S24" s="147"/>
    </row>
    <row r="25" spans="2:19" s="7" customFormat="1" ht="24" customHeight="1" x14ac:dyDescent="0.2">
      <c r="B25" s="21" t="s">
        <v>64</v>
      </c>
      <c r="C25" s="9">
        <v>90</v>
      </c>
      <c r="D25" s="10">
        <v>12</v>
      </c>
      <c r="E25" s="10">
        <v>4</v>
      </c>
      <c r="F25" s="10">
        <v>5.09</v>
      </c>
      <c r="G25" s="10">
        <v>107.65</v>
      </c>
      <c r="H25" s="10">
        <v>0.02</v>
      </c>
      <c r="I25" s="10">
        <v>8.64</v>
      </c>
      <c r="J25" s="10">
        <v>1.71</v>
      </c>
      <c r="K25" s="10">
        <v>0.11</v>
      </c>
      <c r="L25" s="10">
        <v>130.68</v>
      </c>
      <c r="M25" s="10">
        <v>258.75</v>
      </c>
      <c r="N25" s="10">
        <v>37.35</v>
      </c>
      <c r="O25" s="10">
        <v>1.08</v>
      </c>
      <c r="P25" s="10">
        <v>0.2</v>
      </c>
      <c r="Q25" s="10">
        <v>41.04</v>
      </c>
      <c r="R25" s="19" t="s">
        <v>65</v>
      </c>
      <c r="S25" s="8" t="s">
        <v>61</v>
      </c>
    </row>
    <row r="26" spans="2:19" s="7" customFormat="1" ht="24" customHeight="1" x14ac:dyDescent="0.2">
      <c r="B26" s="8" t="s">
        <v>66</v>
      </c>
      <c r="C26" s="9">
        <v>150</v>
      </c>
      <c r="D26" s="10">
        <v>4</v>
      </c>
      <c r="E26" s="10">
        <v>5</v>
      </c>
      <c r="F26" s="10">
        <v>36.24</v>
      </c>
      <c r="G26" s="10">
        <v>207</v>
      </c>
      <c r="H26" s="10">
        <v>0.26</v>
      </c>
      <c r="I26" s="10">
        <v>0</v>
      </c>
      <c r="J26" s="10">
        <v>0</v>
      </c>
      <c r="K26" s="10">
        <v>0</v>
      </c>
      <c r="L26" s="10">
        <v>1.66</v>
      </c>
      <c r="M26" s="10">
        <v>0</v>
      </c>
      <c r="N26" s="10">
        <v>0.1</v>
      </c>
      <c r="O26" s="10">
        <v>1.96</v>
      </c>
      <c r="P26" s="10">
        <v>0.15</v>
      </c>
      <c r="Q26" s="10">
        <v>0</v>
      </c>
      <c r="R26" s="8">
        <v>344</v>
      </c>
      <c r="S26" s="8" t="s">
        <v>28</v>
      </c>
    </row>
    <row r="27" spans="2:19" s="7" customFormat="1" ht="15" x14ac:dyDescent="0.2">
      <c r="B27" s="13" t="s">
        <v>67</v>
      </c>
      <c r="C27" s="9">
        <v>60</v>
      </c>
      <c r="D27" s="10">
        <v>0.48</v>
      </c>
      <c r="E27" s="10">
        <v>0.06</v>
      </c>
      <c r="F27" s="10">
        <v>1.5</v>
      </c>
      <c r="G27" s="10">
        <v>8.4</v>
      </c>
      <c r="H27" s="10">
        <v>8.0000000000000002E-3</v>
      </c>
      <c r="I27" s="10">
        <v>2</v>
      </c>
      <c r="J27" s="10">
        <v>0</v>
      </c>
      <c r="K27" s="10">
        <v>0.04</v>
      </c>
      <c r="L27" s="10">
        <v>9.1999999999999993</v>
      </c>
      <c r="M27" s="10">
        <v>0</v>
      </c>
      <c r="N27" s="10">
        <v>5.6</v>
      </c>
      <c r="O27" s="10">
        <v>0.24</v>
      </c>
      <c r="P27" s="10">
        <v>8.0000000000000002E-3</v>
      </c>
      <c r="Q27" s="10">
        <v>0</v>
      </c>
      <c r="R27" s="19" t="s">
        <v>161</v>
      </c>
      <c r="S27" s="21" t="s">
        <v>28</v>
      </c>
    </row>
    <row r="28" spans="2:19" s="7" customFormat="1" ht="15" x14ac:dyDescent="0.2">
      <c r="B28" s="8" t="s">
        <v>162</v>
      </c>
      <c r="C28" s="9">
        <v>200</v>
      </c>
      <c r="D28" s="10">
        <v>0.01</v>
      </c>
      <c r="E28" s="10">
        <v>0</v>
      </c>
      <c r="F28" s="10">
        <v>17.899999999999999</v>
      </c>
      <c r="G28" s="10">
        <v>67</v>
      </c>
      <c r="H28" s="10">
        <v>4.7999999999999996E-3</v>
      </c>
      <c r="I28" s="10">
        <v>1.65</v>
      </c>
      <c r="J28" s="10">
        <v>0</v>
      </c>
      <c r="K28" s="10">
        <v>0.112</v>
      </c>
      <c r="L28" s="10">
        <v>4.49</v>
      </c>
      <c r="M28" s="10">
        <v>3.3</v>
      </c>
      <c r="N28" s="10">
        <v>2.86</v>
      </c>
      <c r="O28" s="10">
        <v>0.1</v>
      </c>
      <c r="P28" s="10">
        <v>6.4000000000000003E-3</v>
      </c>
      <c r="Q28" s="10">
        <v>0.16</v>
      </c>
      <c r="R28" s="8">
        <v>474</v>
      </c>
      <c r="S28" s="21" t="s">
        <v>28</v>
      </c>
    </row>
    <row r="29" spans="2:19" s="7" customFormat="1" ht="15" x14ac:dyDescent="0.2">
      <c r="B29" s="8" t="s">
        <v>33</v>
      </c>
      <c r="C29" s="9">
        <v>40</v>
      </c>
      <c r="D29" s="10">
        <v>4</v>
      </c>
      <c r="E29" s="10">
        <v>1.8</v>
      </c>
      <c r="F29" s="10">
        <v>20.399999999999999</v>
      </c>
      <c r="G29" s="10">
        <v>109.6</v>
      </c>
      <c r="H29" s="10">
        <v>0.02</v>
      </c>
      <c r="I29" s="10">
        <v>0</v>
      </c>
      <c r="J29" s="10">
        <v>0</v>
      </c>
      <c r="K29" s="10">
        <v>0.34</v>
      </c>
      <c r="L29" s="10">
        <v>4.7</v>
      </c>
      <c r="M29" s="10">
        <v>0</v>
      </c>
      <c r="N29" s="10">
        <v>2.8</v>
      </c>
      <c r="O29" s="10">
        <v>0.24</v>
      </c>
      <c r="P29" s="10">
        <v>0.01</v>
      </c>
      <c r="Q29" s="10">
        <v>2</v>
      </c>
      <c r="R29" s="8">
        <v>18</v>
      </c>
      <c r="S29" s="21" t="s">
        <v>28</v>
      </c>
    </row>
    <row r="30" spans="2:19" s="7" customFormat="1" ht="14.25" x14ac:dyDescent="0.2">
      <c r="B30" s="55" t="s">
        <v>49</v>
      </c>
      <c r="C30" s="52">
        <f t="shared" ref="C30:Q30" si="2">SUM(C25:C29)</f>
        <v>540</v>
      </c>
      <c r="D30" s="53">
        <f t="shared" si="2"/>
        <v>20.490000000000002</v>
      </c>
      <c r="E30" s="53">
        <f t="shared" si="2"/>
        <v>10.860000000000001</v>
      </c>
      <c r="F30" s="53">
        <f t="shared" si="2"/>
        <v>81.13</v>
      </c>
      <c r="G30" s="53">
        <f t="shared" si="2"/>
        <v>499.65</v>
      </c>
      <c r="H30" s="53">
        <f t="shared" si="2"/>
        <v>0.31280000000000008</v>
      </c>
      <c r="I30" s="53">
        <f t="shared" si="2"/>
        <v>12.290000000000001</v>
      </c>
      <c r="J30" s="53">
        <f t="shared" si="2"/>
        <v>1.71</v>
      </c>
      <c r="K30" s="53">
        <f t="shared" si="2"/>
        <v>0.60200000000000009</v>
      </c>
      <c r="L30" s="53">
        <f t="shared" si="2"/>
        <v>150.72999999999999</v>
      </c>
      <c r="M30" s="53">
        <f t="shared" si="2"/>
        <v>262.05</v>
      </c>
      <c r="N30" s="53">
        <f t="shared" si="2"/>
        <v>48.71</v>
      </c>
      <c r="O30" s="53">
        <f t="shared" si="2"/>
        <v>3.62</v>
      </c>
      <c r="P30" s="53">
        <f t="shared" si="2"/>
        <v>0.37440000000000001</v>
      </c>
      <c r="Q30" s="53">
        <f t="shared" si="2"/>
        <v>43.199999999999996</v>
      </c>
      <c r="R30" s="55"/>
      <c r="S30" s="72"/>
    </row>
    <row r="31" spans="2:19" s="7" customFormat="1" ht="15" x14ac:dyDescent="0.2">
      <c r="B31" s="70" t="s">
        <v>50</v>
      </c>
      <c r="C31" s="71"/>
      <c r="D31" s="76">
        <f t="shared" ref="D31:Q31" si="3">D14+D23</f>
        <v>43.02</v>
      </c>
      <c r="E31" s="76">
        <f t="shared" si="3"/>
        <v>49.25</v>
      </c>
      <c r="F31" s="76">
        <f t="shared" si="3"/>
        <v>186.78</v>
      </c>
      <c r="G31" s="76">
        <f t="shared" si="3"/>
        <v>1443.55</v>
      </c>
      <c r="H31" s="76">
        <f t="shared" si="3"/>
        <v>2.1555599999999999</v>
      </c>
      <c r="I31" s="76">
        <f t="shared" si="3"/>
        <v>89.53</v>
      </c>
      <c r="J31" s="76">
        <f t="shared" si="3"/>
        <v>946.71999999999991</v>
      </c>
      <c r="K31" s="76">
        <f t="shared" si="3"/>
        <v>10.658000000000001</v>
      </c>
      <c r="L31" s="76">
        <f t="shared" si="3"/>
        <v>396.20100000000002</v>
      </c>
      <c r="M31" s="76">
        <f t="shared" si="3"/>
        <v>712.65</v>
      </c>
      <c r="N31" s="76">
        <f t="shared" si="3"/>
        <v>265.88</v>
      </c>
      <c r="O31" s="76">
        <f t="shared" si="3"/>
        <v>12.151240000000001</v>
      </c>
      <c r="P31" s="76">
        <f t="shared" si="3"/>
        <v>0.88368000000000013</v>
      </c>
      <c r="Q31" s="76">
        <f t="shared" si="3"/>
        <v>25.345500000000001</v>
      </c>
      <c r="R31" s="70"/>
      <c r="S31" s="77"/>
    </row>
    <row r="32" spans="2:19" s="7" customFormat="1" ht="15" x14ac:dyDescent="0.2">
      <c r="B32" s="70" t="s">
        <v>51</v>
      </c>
      <c r="C32" s="71"/>
      <c r="D32" s="76">
        <f t="shared" ref="D32:Q32" si="4">D23+D30</f>
        <v>50.430000000000007</v>
      </c>
      <c r="E32" s="76">
        <f t="shared" si="4"/>
        <v>42.89</v>
      </c>
      <c r="F32" s="76">
        <f t="shared" si="4"/>
        <v>196.07</v>
      </c>
      <c r="G32" s="76">
        <f t="shared" si="4"/>
        <v>1422.56</v>
      </c>
      <c r="H32" s="76">
        <f t="shared" si="4"/>
        <v>1.6723599999999998</v>
      </c>
      <c r="I32" s="76">
        <f t="shared" si="4"/>
        <v>79.820000000000007</v>
      </c>
      <c r="J32" s="76">
        <f t="shared" si="4"/>
        <v>697.07999999999993</v>
      </c>
      <c r="K32" s="76">
        <f t="shared" si="4"/>
        <v>9.4700000000000006</v>
      </c>
      <c r="L32" s="76">
        <f t="shared" si="4"/>
        <v>297.33100000000002</v>
      </c>
      <c r="M32" s="76">
        <f t="shared" si="4"/>
        <v>626.29</v>
      </c>
      <c r="N32" s="76">
        <f t="shared" si="4"/>
        <v>214.16</v>
      </c>
      <c r="O32" s="76">
        <f t="shared" si="4"/>
        <v>12.151240000000001</v>
      </c>
      <c r="P32" s="76">
        <f t="shared" si="4"/>
        <v>0.99308000000000018</v>
      </c>
      <c r="Q32" s="76">
        <f t="shared" si="4"/>
        <v>50.019999999999996</v>
      </c>
      <c r="R32" s="70"/>
      <c r="S32" s="77"/>
    </row>
    <row r="33" s="7" customFormat="1" x14ac:dyDescent="0.2"/>
    <row r="34" s="7" customFormat="1" x14ac:dyDescent="0.2"/>
  </sheetData>
  <mergeCells count="24">
    <mergeCell ref="B24:S24"/>
    <mergeCell ref="H5:H6"/>
    <mergeCell ref="P4:P6"/>
    <mergeCell ref="E4:E5"/>
    <mergeCell ref="N5:N6"/>
    <mergeCell ref="O5:O6"/>
    <mergeCell ref="B7:S7"/>
    <mergeCell ref="B4:B6"/>
    <mergeCell ref="B3:S3"/>
    <mergeCell ref="L4:O4"/>
    <mergeCell ref="G4:G5"/>
    <mergeCell ref="B8:S8"/>
    <mergeCell ref="M5:M6"/>
    <mergeCell ref="L5:L6"/>
    <mergeCell ref="I5:I6"/>
    <mergeCell ref="J5:J6"/>
    <mergeCell ref="K5:K6"/>
    <mergeCell ref="Q4:Q6"/>
    <mergeCell ref="C4:C5"/>
    <mergeCell ref="D4:D5"/>
    <mergeCell ref="F4:F5"/>
    <mergeCell ref="H4:K4"/>
    <mergeCell ref="R4:R6"/>
    <mergeCell ref="S4:S6"/>
  </mergeCells>
  <pageMargins left="0.7" right="0.7" top="0.75" bottom="0.75" header="0.511811023622047" footer="0.511811023622047"/>
  <pageSetup paperSize="9"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T32"/>
  <sheetViews>
    <sheetView showGridLines="0" topLeftCell="A3" workbookViewId="0">
      <selection activeCell="G14" sqref="G14"/>
    </sheetView>
  </sheetViews>
  <sheetFormatPr defaultColWidth="9" defaultRowHeight="12.75" zeroHeight="1" x14ac:dyDescent="0.2"/>
  <cols>
    <col min="1" max="1" width="3.5" style="1" customWidth="1"/>
    <col min="2" max="2" width="34.1640625" style="1" customWidth="1"/>
    <col min="3" max="3" width="10.1640625" style="1" customWidth="1"/>
    <col min="4" max="4" width="9.1640625" style="1" customWidth="1"/>
    <col min="5" max="5" width="8.5" style="1" customWidth="1"/>
    <col min="6" max="6" width="11.5" style="1" customWidth="1"/>
    <col min="7" max="7" width="17.1640625" style="1" customWidth="1"/>
    <col min="8" max="8" width="9.83203125" style="1" customWidth="1"/>
    <col min="9" max="9" width="7.1640625" style="1" customWidth="1"/>
    <col min="10" max="10" width="9.5" style="1" customWidth="1"/>
    <col min="11" max="11" width="12.5" style="1" customWidth="1"/>
    <col min="12" max="12" width="10.1640625" style="1" customWidth="1"/>
    <col min="13" max="13" width="9.5" style="1" customWidth="1"/>
    <col min="14" max="14" width="8.5" style="1" customWidth="1"/>
    <col min="15" max="15" width="7.1640625" style="1" customWidth="1"/>
    <col min="16" max="16" width="9.1640625" style="1" customWidth="1"/>
    <col min="17" max="17" width="8.1640625" style="1" customWidth="1"/>
    <col min="18" max="18" width="10.33203125" style="1" customWidth="1"/>
    <col min="19" max="19" width="58.33203125" style="1" customWidth="1"/>
    <col min="20" max="20" width="3.83203125" style="1" customWidth="1"/>
    <col min="21" max="256" width="9.33203125" customWidth="1"/>
  </cols>
  <sheetData>
    <row r="3" spans="2:19" ht="15" x14ac:dyDescent="0.25">
      <c r="B3" s="28" t="s">
        <v>163</v>
      </c>
    </row>
    <row r="4" spans="2:19" s="36" customFormat="1" ht="24" customHeight="1" x14ac:dyDescent="0.2">
      <c r="B4" s="151" t="s">
        <v>3</v>
      </c>
      <c r="C4" s="151" t="s">
        <v>4</v>
      </c>
      <c r="D4" s="151" t="s">
        <v>5</v>
      </c>
      <c r="E4" s="151" t="s">
        <v>6</v>
      </c>
      <c r="F4" s="151" t="s">
        <v>7</v>
      </c>
      <c r="G4" s="151" t="s">
        <v>8</v>
      </c>
      <c r="H4" s="154" t="s">
        <v>9</v>
      </c>
      <c r="I4" s="154"/>
      <c r="J4" s="154"/>
      <c r="K4" s="154"/>
      <c r="L4" s="154" t="s">
        <v>10</v>
      </c>
      <c r="M4" s="154"/>
      <c r="N4" s="154"/>
      <c r="O4" s="154"/>
      <c r="P4" s="154" t="s">
        <v>11</v>
      </c>
      <c r="Q4" s="154" t="s">
        <v>12</v>
      </c>
      <c r="R4" s="154" t="s">
        <v>13</v>
      </c>
      <c r="S4" s="151" t="s">
        <v>14</v>
      </c>
    </row>
    <row r="5" spans="2:19" s="36" customFormat="1" ht="9" customHeight="1" x14ac:dyDescent="0.2">
      <c r="B5" s="151"/>
      <c r="C5" s="151"/>
      <c r="D5" s="151"/>
      <c r="E5" s="151"/>
      <c r="F5" s="151"/>
      <c r="G5" s="151"/>
      <c r="H5" s="151" t="s">
        <v>15</v>
      </c>
      <c r="I5" s="151" t="s">
        <v>16</v>
      </c>
      <c r="J5" s="151" t="s">
        <v>17</v>
      </c>
      <c r="K5" s="151" t="s">
        <v>71</v>
      </c>
      <c r="L5" s="151" t="s">
        <v>19</v>
      </c>
      <c r="M5" s="151" t="s">
        <v>20</v>
      </c>
      <c r="N5" s="151" t="s">
        <v>21</v>
      </c>
      <c r="O5" s="154" t="s">
        <v>22</v>
      </c>
      <c r="P5" s="154"/>
      <c r="Q5" s="154"/>
      <c r="R5" s="154"/>
      <c r="S5" s="151"/>
    </row>
    <row r="6" spans="2:19" s="36" customFormat="1" ht="13.5" customHeight="1" x14ac:dyDescent="0.2">
      <c r="B6" s="151"/>
      <c r="C6" s="37" t="s">
        <v>23</v>
      </c>
      <c r="D6" s="38" t="s">
        <v>23</v>
      </c>
      <c r="E6" s="38" t="s">
        <v>23</v>
      </c>
      <c r="F6" s="38" t="s">
        <v>23</v>
      </c>
      <c r="G6" s="38" t="s">
        <v>24</v>
      </c>
      <c r="H6" s="151"/>
      <c r="I6" s="151"/>
      <c r="J6" s="151"/>
      <c r="K6" s="151"/>
      <c r="L6" s="151"/>
      <c r="M6" s="151"/>
      <c r="N6" s="151"/>
      <c r="O6" s="154"/>
      <c r="P6" s="154"/>
      <c r="Q6" s="154"/>
      <c r="R6" s="154"/>
      <c r="S6" s="151"/>
    </row>
    <row r="7" spans="2:19" ht="15" customHeight="1" x14ac:dyDescent="0.2">
      <c r="B7" s="140" t="s">
        <v>72</v>
      </c>
      <c r="C7" s="140"/>
      <c r="D7" s="140"/>
      <c r="E7" s="140"/>
      <c r="F7" s="140"/>
      <c r="G7" s="140"/>
      <c r="H7" s="140"/>
      <c r="I7" s="140"/>
      <c r="J7" s="140"/>
      <c r="K7" s="140"/>
      <c r="L7" s="140"/>
      <c r="M7" s="140"/>
      <c r="N7" s="140"/>
      <c r="O7" s="140"/>
      <c r="P7" s="140"/>
      <c r="Q7" s="140"/>
      <c r="R7" s="140"/>
      <c r="S7" s="140"/>
    </row>
    <row r="8" spans="2:19" ht="15.75" customHeight="1" x14ac:dyDescent="0.2">
      <c r="B8" s="146" t="s">
        <v>26</v>
      </c>
      <c r="C8" s="146"/>
      <c r="D8" s="146"/>
      <c r="E8" s="146"/>
      <c r="F8" s="146"/>
      <c r="G8" s="146"/>
      <c r="H8" s="146"/>
      <c r="I8" s="146"/>
      <c r="J8" s="146"/>
      <c r="K8" s="146"/>
      <c r="L8" s="146"/>
      <c r="M8" s="146"/>
      <c r="N8" s="146"/>
      <c r="O8" s="146"/>
      <c r="P8" s="146"/>
      <c r="Q8" s="146"/>
      <c r="R8" s="146"/>
      <c r="S8" s="146"/>
    </row>
    <row r="9" spans="2:19" s="7" customFormat="1" ht="15" x14ac:dyDescent="0.2">
      <c r="B9" s="8" t="s">
        <v>164</v>
      </c>
      <c r="C9" s="9">
        <v>170</v>
      </c>
      <c r="D9" s="10">
        <v>12</v>
      </c>
      <c r="E9" s="10">
        <v>9.0229999999999997</v>
      </c>
      <c r="F9" s="10">
        <v>26.06</v>
      </c>
      <c r="G9" s="10">
        <v>371.65</v>
      </c>
      <c r="H9" s="10">
        <v>7.1999999999999995E-2</v>
      </c>
      <c r="I9" s="10">
        <v>0.7</v>
      </c>
      <c r="J9" s="10">
        <v>340</v>
      </c>
      <c r="K9" s="10">
        <v>5.78</v>
      </c>
      <c r="L9" s="10">
        <v>176.16</v>
      </c>
      <c r="M9" s="10">
        <v>303.11</v>
      </c>
      <c r="N9" s="10">
        <v>50.83</v>
      </c>
      <c r="O9" s="10">
        <v>0.7</v>
      </c>
      <c r="P9" s="10">
        <v>0.9</v>
      </c>
      <c r="Q9" s="10">
        <v>2.99</v>
      </c>
      <c r="R9" s="8">
        <v>241</v>
      </c>
      <c r="S9" s="8" t="s">
        <v>28</v>
      </c>
    </row>
    <row r="10" spans="2:19" s="7" customFormat="1" ht="15" x14ac:dyDescent="0.25">
      <c r="B10" s="8" t="s">
        <v>74</v>
      </c>
      <c r="C10" s="9">
        <v>30</v>
      </c>
      <c r="D10" s="11">
        <v>1.5</v>
      </c>
      <c r="E10" s="11">
        <v>2.5499999999999998</v>
      </c>
      <c r="F10" s="11">
        <v>16.649999999999999</v>
      </c>
      <c r="G10" s="11">
        <v>96</v>
      </c>
      <c r="H10" s="11">
        <v>0.02</v>
      </c>
      <c r="I10" s="11">
        <v>0.06</v>
      </c>
      <c r="J10" s="11">
        <v>13.2</v>
      </c>
      <c r="K10" s="11">
        <v>0.6</v>
      </c>
      <c r="L10" s="11">
        <v>92.1</v>
      </c>
      <c r="M10" s="11">
        <v>65.7</v>
      </c>
      <c r="N10" s="11">
        <v>10.199999999999999</v>
      </c>
      <c r="O10" s="11">
        <v>0.6</v>
      </c>
      <c r="P10" s="11">
        <v>0.12</v>
      </c>
      <c r="Q10" s="11">
        <v>0</v>
      </c>
      <c r="R10" s="8">
        <v>371</v>
      </c>
      <c r="S10" s="8" t="s">
        <v>28</v>
      </c>
    </row>
    <row r="11" spans="2:19" s="7" customFormat="1" ht="15" x14ac:dyDescent="0.2">
      <c r="B11" s="8" t="s">
        <v>75</v>
      </c>
      <c r="C11" s="9">
        <v>180</v>
      </c>
      <c r="D11" s="10">
        <v>0.2</v>
      </c>
      <c r="E11" s="10">
        <v>0</v>
      </c>
      <c r="F11" s="10">
        <v>9.0500000000000007</v>
      </c>
      <c r="G11" s="10">
        <v>36</v>
      </c>
      <c r="H11" s="10">
        <v>0</v>
      </c>
      <c r="I11" s="10">
        <v>0</v>
      </c>
      <c r="J11" s="10">
        <v>0</v>
      </c>
      <c r="K11" s="10">
        <v>0</v>
      </c>
      <c r="L11" s="10">
        <v>5.22</v>
      </c>
      <c r="M11" s="10">
        <v>8.24</v>
      </c>
      <c r="N11" s="10">
        <v>4.4400000000000004</v>
      </c>
      <c r="O11" s="10">
        <v>0.85</v>
      </c>
      <c r="P11" s="10">
        <v>0.01</v>
      </c>
      <c r="Q11" s="10">
        <v>0</v>
      </c>
      <c r="R11" s="8">
        <v>420</v>
      </c>
      <c r="S11" s="8" t="s">
        <v>28</v>
      </c>
    </row>
    <row r="12" spans="2:19" s="7" customFormat="1" ht="27.6" customHeight="1" x14ac:dyDescent="0.2">
      <c r="B12" s="21" t="s">
        <v>76</v>
      </c>
      <c r="C12" s="9">
        <v>100</v>
      </c>
      <c r="D12" s="10">
        <v>0.8</v>
      </c>
      <c r="E12" s="10">
        <v>0.4</v>
      </c>
      <c r="F12" s="10">
        <v>8.1</v>
      </c>
      <c r="G12" s="10">
        <v>38</v>
      </c>
      <c r="H12" s="10">
        <v>0.03</v>
      </c>
      <c r="I12" s="10">
        <v>10</v>
      </c>
      <c r="J12" s="10">
        <v>0</v>
      </c>
      <c r="K12" s="10">
        <v>0.2</v>
      </c>
      <c r="L12" s="10">
        <v>35</v>
      </c>
      <c r="M12" s="10">
        <v>0</v>
      </c>
      <c r="N12" s="10">
        <v>11</v>
      </c>
      <c r="O12" s="10">
        <v>0.1</v>
      </c>
      <c r="P12" s="10">
        <v>0.03</v>
      </c>
      <c r="Q12" s="10">
        <v>0</v>
      </c>
      <c r="R12" s="8">
        <v>396</v>
      </c>
      <c r="S12" s="8" t="s">
        <v>28</v>
      </c>
    </row>
    <row r="13" spans="2:19" s="7" customFormat="1" ht="15" x14ac:dyDescent="0.2">
      <c r="B13" s="8" t="s">
        <v>32</v>
      </c>
      <c r="C13" s="9">
        <v>10</v>
      </c>
      <c r="D13" s="10">
        <v>0.08</v>
      </c>
      <c r="E13" s="10">
        <v>7.2</v>
      </c>
      <c r="F13" s="10">
        <v>0.08</v>
      </c>
      <c r="G13" s="10">
        <v>74.89</v>
      </c>
      <c r="H13" s="10">
        <v>0</v>
      </c>
      <c r="I13" s="10">
        <v>0</v>
      </c>
      <c r="J13" s="10">
        <v>30</v>
      </c>
      <c r="K13" s="10">
        <v>0.1</v>
      </c>
      <c r="L13" s="10">
        <v>1.2</v>
      </c>
      <c r="M13" s="10">
        <v>0.05</v>
      </c>
      <c r="N13" s="10">
        <v>0</v>
      </c>
      <c r="O13" s="10">
        <v>0.02</v>
      </c>
      <c r="P13" s="10">
        <v>0.01</v>
      </c>
      <c r="Q13" s="10">
        <v>0.9</v>
      </c>
      <c r="R13" s="8">
        <v>13</v>
      </c>
      <c r="S13" s="8" t="s">
        <v>28</v>
      </c>
    </row>
    <row r="14" spans="2:19" s="7" customFormat="1" ht="15" x14ac:dyDescent="0.2">
      <c r="B14" s="8" t="s">
        <v>33</v>
      </c>
      <c r="C14" s="9">
        <v>60</v>
      </c>
      <c r="D14" s="10">
        <v>4</v>
      </c>
      <c r="E14" s="10">
        <v>2.7</v>
      </c>
      <c r="F14" s="10">
        <v>30.6</v>
      </c>
      <c r="G14" s="10">
        <v>164.4</v>
      </c>
      <c r="H14" s="10">
        <v>0.06</v>
      </c>
      <c r="I14" s="10">
        <v>0</v>
      </c>
      <c r="J14" s="10">
        <v>0</v>
      </c>
      <c r="K14" s="10">
        <v>0.96</v>
      </c>
      <c r="L14" s="10">
        <v>14.55</v>
      </c>
      <c r="M14" s="10">
        <v>0</v>
      </c>
      <c r="N14" s="10">
        <v>8.4</v>
      </c>
      <c r="O14" s="10">
        <v>2.2200000000000002</v>
      </c>
      <c r="P14" s="10">
        <v>1.4999999999999999E-2</v>
      </c>
      <c r="Q14" s="10">
        <v>0</v>
      </c>
      <c r="R14" s="8">
        <v>18</v>
      </c>
      <c r="S14" s="8" t="s">
        <v>28</v>
      </c>
    </row>
    <row r="15" spans="2:19" s="7" customFormat="1" ht="14.25" x14ac:dyDescent="0.2">
      <c r="B15" s="55" t="s">
        <v>34</v>
      </c>
      <c r="C15" s="52">
        <f t="shared" ref="C15:Q15" si="0">SUM(C9:C14)</f>
        <v>550</v>
      </c>
      <c r="D15" s="53">
        <f t="shared" si="0"/>
        <v>18.579999999999998</v>
      </c>
      <c r="E15" s="53">
        <f t="shared" si="0"/>
        <v>21.873000000000001</v>
      </c>
      <c r="F15" s="53">
        <f t="shared" si="0"/>
        <v>90.539999999999992</v>
      </c>
      <c r="G15" s="53">
        <f t="shared" si="0"/>
        <v>780.93999999999994</v>
      </c>
      <c r="H15" s="53">
        <f t="shared" si="0"/>
        <v>0.182</v>
      </c>
      <c r="I15" s="53">
        <f t="shared" si="0"/>
        <v>10.76</v>
      </c>
      <c r="J15" s="53">
        <f t="shared" si="0"/>
        <v>383.2</v>
      </c>
      <c r="K15" s="53">
        <f t="shared" si="0"/>
        <v>7.64</v>
      </c>
      <c r="L15" s="53">
        <f t="shared" si="0"/>
        <v>324.23</v>
      </c>
      <c r="M15" s="53">
        <f t="shared" si="0"/>
        <v>377.1</v>
      </c>
      <c r="N15" s="53">
        <f t="shared" si="0"/>
        <v>84.87</v>
      </c>
      <c r="O15" s="53">
        <f t="shared" si="0"/>
        <v>4.49</v>
      </c>
      <c r="P15" s="53">
        <f t="shared" si="0"/>
        <v>1.085</v>
      </c>
      <c r="Q15" s="53">
        <f t="shared" si="0"/>
        <v>3.89</v>
      </c>
      <c r="R15" s="55"/>
      <c r="S15" s="72"/>
    </row>
    <row r="16" spans="2:19" s="7" customFormat="1" ht="14.25" x14ac:dyDescent="0.2">
      <c r="B16" s="147" t="s">
        <v>35</v>
      </c>
      <c r="C16" s="147"/>
      <c r="D16" s="147"/>
      <c r="E16" s="147"/>
      <c r="F16" s="147"/>
      <c r="G16" s="147"/>
      <c r="H16" s="147"/>
      <c r="I16" s="147"/>
      <c r="J16" s="147"/>
      <c r="K16" s="147"/>
      <c r="L16" s="147"/>
      <c r="M16" s="147"/>
      <c r="N16" s="147"/>
      <c r="O16" s="147"/>
      <c r="P16" s="147"/>
      <c r="Q16" s="147"/>
      <c r="R16" s="147"/>
      <c r="S16" s="147"/>
    </row>
    <row r="17" spans="2:19" s="7" customFormat="1" ht="30" x14ac:dyDescent="0.2">
      <c r="B17" s="29" t="s">
        <v>77</v>
      </c>
      <c r="C17" s="9">
        <v>100</v>
      </c>
      <c r="D17" s="10">
        <v>0.9</v>
      </c>
      <c r="E17" s="10">
        <v>11</v>
      </c>
      <c r="F17" s="10">
        <v>2.2000000000000002</v>
      </c>
      <c r="G17" s="10">
        <v>126</v>
      </c>
      <c r="H17" s="10">
        <v>8.0000000000000002E-3</v>
      </c>
      <c r="I17" s="10">
        <v>5.7</v>
      </c>
      <c r="J17" s="10">
        <v>0</v>
      </c>
      <c r="K17" s="10">
        <v>0.1</v>
      </c>
      <c r="L17" s="10">
        <v>37</v>
      </c>
      <c r="M17" s="10">
        <v>8</v>
      </c>
      <c r="N17" s="10">
        <v>8</v>
      </c>
      <c r="O17" s="10">
        <v>0.6</v>
      </c>
      <c r="P17" s="10">
        <v>8.0000000000000002E-3</v>
      </c>
      <c r="Q17" s="10">
        <v>0</v>
      </c>
      <c r="R17" s="19" t="s">
        <v>79</v>
      </c>
      <c r="S17" s="8" t="s">
        <v>28</v>
      </c>
    </row>
    <row r="18" spans="2:19" s="7" customFormat="1" ht="45" x14ac:dyDescent="0.25">
      <c r="B18" s="78" t="s">
        <v>80</v>
      </c>
      <c r="C18" s="79">
        <v>250</v>
      </c>
      <c r="D18" s="11">
        <v>0.57999999999999996</v>
      </c>
      <c r="E18" s="11">
        <v>5.92</v>
      </c>
      <c r="F18" s="11">
        <v>30.25</v>
      </c>
      <c r="G18" s="11">
        <v>175.4</v>
      </c>
      <c r="H18" s="11">
        <v>0.28999999999999998</v>
      </c>
      <c r="I18" s="11">
        <v>11.5</v>
      </c>
      <c r="J18" s="11">
        <v>125</v>
      </c>
      <c r="K18" s="11">
        <v>0.1</v>
      </c>
      <c r="L18" s="11">
        <v>49.25</v>
      </c>
      <c r="M18" s="11">
        <v>173.95</v>
      </c>
      <c r="N18" s="11">
        <v>48.25</v>
      </c>
      <c r="O18" s="11">
        <v>0.04</v>
      </c>
      <c r="P18" s="11">
        <v>0.08</v>
      </c>
      <c r="Q18" s="11">
        <v>0</v>
      </c>
      <c r="R18" s="8">
        <v>132</v>
      </c>
      <c r="S18" s="8" t="s">
        <v>28</v>
      </c>
    </row>
    <row r="19" spans="2:19" s="7" customFormat="1" ht="15" x14ac:dyDescent="0.2">
      <c r="B19" s="8" t="s">
        <v>165</v>
      </c>
      <c r="C19" s="9">
        <v>100</v>
      </c>
      <c r="D19" s="10">
        <v>13.35</v>
      </c>
      <c r="E19" s="10">
        <v>7.9</v>
      </c>
      <c r="F19" s="10">
        <v>21.25</v>
      </c>
      <c r="G19" s="10">
        <v>340</v>
      </c>
      <c r="H19" s="10">
        <v>0.1</v>
      </c>
      <c r="I19" s="10">
        <v>0.3</v>
      </c>
      <c r="J19" s="10">
        <v>0.06</v>
      </c>
      <c r="K19" s="10">
        <v>1.0999999999999999E-2</v>
      </c>
      <c r="L19" s="10">
        <v>10</v>
      </c>
      <c r="M19" s="10">
        <v>49</v>
      </c>
      <c r="N19" s="10">
        <v>22</v>
      </c>
      <c r="O19" s="10">
        <v>1</v>
      </c>
      <c r="P19" s="10">
        <v>0.24</v>
      </c>
      <c r="Q19" s="10">
        <v>0</v>
      </c>
      <c r="R19" s="8">
        <v>613</v>
      </c>
      <c r="S19" s="8" t="s">
        <v>30</v>
      </c>
    </row>
    <row r="20" spans="2:19" s="7" customFormat="1" ht="30" x14ac:dyDescent="0.2">
      <c r="B20" s="21" t="s">
        <v>82</v>
      </c>
      <c r="C20" s="9">
        <v>180</v>
      </c>
      <c r="D20" s="10">
        <v>11.2</v>
      </c>
      <c r="E20" s="10">
        <v>5.4</v>
      </c>
      <c r="F20" s="10">
        <v>16</v>
      </c>
      <c r="G20" s="10">
        <v>81.540000000000006</v>
      </c>
      <c r="H20" s="10">
        <v>0.01</v>
      </c>
      <c r="I20" s="10">
        <v>2.63</v>
      </c>
      <c r="J20" s="10">
        <v>0</v>
      </c>
      <c r="K20" s="10">
        <v>0.27</v>
      </c>
      <c r="L20" s="10">
        <v>46.62</v>
      </c>
      <c r="M20" s="10">
        <v>32.94</v>
      </c>
      <c r="N20" s="10">
        <v>28.08</v>
      </c>
      <c r="O20" s="10">
        <v>0.92</v>
      </c>
      <c r="P20" s="10">
        <v>0.01</v>
      </c>
      <c r="Q20" s="10">
        <v>0</v>
      </c>
      <c r="R20" s="8">
        <v>345</v>
      </c>
      <c r="S20" s="8" t="s">
        <v>30</v>
      </c>
    </row>
    <row r="21" spans="2:19" s="7" customFormat="1" ht="30" x14ac:dyDescent="0.2">
      <c r="B21" s="21" t="s">
        <v>83</v>
      </c>
      <c r="C21" s="9">
        <v>180</v>
      </c>
      <c r="D21" s="10">
        <v>0.4</v>
      </c>
      <c r="E21" s="10">
        <v>0.04</v>
      </c>
      <c r="F21" s="10">
        <v>21.15</v>
      </c>
      <c r="G21" s="10">
        <v>58.59</v>
      </c>
      <c r="H21" s="10">
        <v>0.01</v>
      </c>
      <c r="I21" s="10">
        <v>2.7</v>
      </c>
      <c r="J21" s="10">
        <v>0</v>
      </c>
      <c r="K21" s="10">
        <v>0.2</v>
      </c>
      <c r="L21" s="10">
        <v>7.2</v>
      </c>
      <c r="M21" s="10">
        <v>212</v>
      </c>
      <c r="N21" s="10">
        <v>4.68</v>
      </c>
      <c r="O21" s="10">
        <v>0.18</v>
      </c>
      <c r="P21" s="10">
        <v>0.01</v>
      </c>
      <c r="Q21" s="10">
        <v>0</v>
      </c>
      <c r="R21" s="8">
        <v>457</v>
      </c>
      <c r="S21" s="8" t="s">
        <v>28</v>
      </c>
    </row>
    <row r="22" spans="2:19" s="7" customFormat="1" ht="15" x14ac:dyDescent="0.2">
      <c r="B22" s="8" t="s">
        <v>33</v>
      </c>
      <c r="C22" s="9">
        <v>20</v>
      </c>
      <c r="D22" s="10">
        <v>2</v>
      </c>
      <c r="E22" s="10">
        <v>0.9</v>
      </c>
      <c r="F22" s="10">
        <v>10.199999999999999</v>
      </c>
      <c r="G22" s="10">
        <v>54.8</v>
      </c>
      <c r="H22" s="10">
        <v>2.1999999999999999E-2</v>
      </c>
      <c r="I22" s="10">
        <v>0</v>
      </c>
      <c r="J22" s="10">
        <v>0</v>
      </c>
      <c r="K22" s="10">
        <v>0.34</v>
      </c>
      <c r="L22" s="10">
        <v>4.7</v>
      </c>
      <c r="M22" s="10">
        <v>0</v>
      </c>
      <c r="N22" s="10">
        <v>2.6</v>
      </c>
      <c r="O22" s="10">
        <v>0.24</v>
      </c>
      <c r="P22" s="10">
        <v>6.0000000000000001E-3</v>
      </c>
      <c r="Q22" s="10">
        <v>0</v>
      </c>
      <c r="R22" s="19">
        <v>18</v>
      </c>
      <c r="S22" s="8" t="s">
        <v>28</v>
      </c>
    </row>
    <row r="23" spans="2:19" s="7" customFormat="1" ht="15" x14ac:dyDescent="0.2">
      <c r="B23" s="18" t="s">
        <v>41</v>
      </c>
      <c r="C23" s="9">
        <v>40</v>
      </c>
      <c r="D23" s="10">
        <v>3</v>
      </c>
      <c r="E23" s="10">
        <v>1</v>
      </c>
      <c r="F23" s="10">
        <v>17</v>
      </c>
      <c r="G23" s="10">
        <v>103.6</v>
      </c>
      <c r="H23" s="10">
        <v>4.3999999999999997E-2</v>
      </c>
      <c r="I23" s="10">
        <v>0</v>
      </c>
      <c r="J23" s="10">
        <v>0</v>
      </c>
      <c r="K23" s="10">
        <v>0.63800000000000001</v>
      </c>
      <c r="L23" s="10">
        <v>11.6</v>
      </c>
      <c r="M23" s="10">
        <v>0</v>
      </c>
      <c r="N23" s="10">
        <v>5.6</v>
      </c>
      <c r="O23" s="10">
        <v>1.48</v>
      </c>
      <c r="P23" s="10">
        <v>1.2E-2</v>
      </c>
      <c r="Q23" s="10">
        <v>4</v>
      </c>
      <c r="R23" s="19">
        <v>19</v>
      </c>
      <c r="S23" s="8" t="s">
        <v>28</v>
      </c>
    </row>
    <row r="24" spans="2:19" s="7" customFormat="1" ht="14.25" x14ac:dyDescent="0.2">
      <c r="B24" s="55" t="s">
        <v>42</v>
      </c>
      <c r="C24" s="52">
        <f t="shared" ref="C24:Q24" si="1">SUM(C17:C23)</f>
        <v>870</v>
      </c>
      <c r="D24" s="53">
        <f t="shared" si="1"/>
        <v>31.43</v>
      </c>
      <c r="E24" s="53">
        <f t="shared" si="1"/>
        <v>32.159999999999997</v>
      </c>
      <c r="F24" s="53">
        <f t="shared" si="1"/>
        <v>118.05</v>
      </c>
      <c r="G24" s="53">
        <f t="shared" si="1"/>
        <v>939.93</v>
      </c>
      <c r="H24" s="53">
        <f t="shared" si="1"/>
        <v>0.48400000000000004</v>
      </c>
      <c r="I24" s="53">
        <f t="shared" si="1"/>
        <v>22.83</v>
      </c>
      <c r="J24" s="53">
        <f t="shared" si="1"/>
        <v>125.06</v>
      </c>
      <c r="K24" s="53">
        <f t="shared" si="1"/>
        <v>1.6590000000000003</v>
      </c>
      <c r="L24" s="53">
        <f t="shared" si="1"/>
        <v>166.36999999999998</v>
      </c>
      <c r="M24" s="53">
        <f t="shared" si="1"/>
        <v>475.89</v>
      </c>
      <c r="N24" s="53">
        <f t="shared" si="1"/>
        <v>119.20999999999998</v>
      </c>
      <c r="O24" s="53">
        <f t="shared" si="1"/>
        <v>4.4600000000000009</v>
      </c>
      <c r="P24" s="53">
        <f t="shared" si="1"/>
        <v>0.36599999999999999</v>
      </c>
      <c r="Q24" s="53">
        <f t="shared" si="1"/>
        <v>4</v>
      </c>
      <c r="R24" s="55"/>
      <c r="S24" s="72"/>
    </row>
    <row r="25" spans="2:19" s="7" customFormat="1" ht="14.25" x14ac:dyDescent="0.2">
      <c r="B25" s="147" t="s">
        <v>43</v>
      </c>
      <c r="C25" s="147"/>
      <c r="D25" s="147"/>
      <c r="E25" s="147"/>
      <c r="F25" s="147"/>
      <c r="G25" s="147"/>
      <c r="H25" s="147"/>
      <c r="I25" s="147"/>
      <c r="J25" s="147"/>
      <c r="K25" s="147"/>
      <c r="L25" s="147"/>
      <c r="M25" s="147"/>
      <c r="N25" s="147"/>
      <c r="O25" s="147"/>
      <c r="P25" s="147"/>
      <c r="Q25" s="147"/>
      <c r="R25" s="147"/>
      <c r="S25" s="147"/>
    </row>
    <row r="26" spans="2:19" s="7" customFormat="1" ht="15" x14ac:dyDescent="0.2">
      <c r="B26" s="8" t="s">
        <v>84</v>
      </c>
      <c r="C26" s="9">
        <v>200</v>
      </c>
      <c r="D26" s="10">
        <v>18</v>
      </c>
      <c r="E26" s="10">
        <v>23</v>
      </c>
      <c r="F26" s="10">
        <v>30</v>
      </c>
      <c r="G26" s="10">
        <v>409</v>
      </c>
      <c r="H26" s="10">
        <v>0.13</v>
      </c>
      <c r="I26" s="10">
        <v>9.1</v>
      </c>
      <c r="J26" s="10">
        <v>0.3</v>
      </c>
      <c r="K26" s="10">
        <v>6.03</v>
      </c>
      <c r="L26" s="10">
        <v>290</v>
      </c>
      <c r="M26" s="10">
        <v>243</v>
      </c>
      <c r="N26" s="10">
        <v>39</v>
      </c>
      <c r="O26" s="10">
        <v>2</v>
      </c>
      <c r="P26" s="10">
        <v>0.2</v>
      </c>
      <c r="Q26" s="10">
        <v>0.3</v>
      </c>
      <c r="R26" s="8">
        <v>404</v>
      </c>
      <c r="S26" s="8" t="s">
        <v>30</v>
      </c>
    </row>
    <row r="27" spans="2:19" s="7" customFormat="1" ht="30" x14ac:dyDescent="0.2">
      <c r="B27" s="21" t="s">
        <v>85</v>
      </c>
      <c r="C27" s="9">
        <v>200</v>
      </c>
      <c r="D27" s="10">
        <v>0.2</v>
      </c>
      <c r="E27" s="10">
        <v>0</v>
      </c>
      <c r="F27" s="10">
        <v>21</v>
      </c>
      <c r="G27" s="10">
        <v>86</v>
      </c>
      <c r="H27" s="10">
        <v>0.01</v>
      </c>
      <c r="I27" s="10">
        <v>40</v>
      </c>
      <c r="J27" s="10">
        <v>0</v>
      </c>
      <c r="K27" s="10">
        <v>0.14000000000000001</v>
      </c>
      <c r="L27" s="10">
        <v>2.48</v>
      </c>
      <c r="M27" s="10">
        <v>6.6</v>
      </c>
      <c r="N27" s="10">
        <v>7.82</v>
      </c>
      <c r="O27" s="10">
        <v>0.32</v>
      </c>
      <c r="P27" s="10">
        <v>0.01</v>
      </c>
      <c r="Q27" s="10">
        <v>0</v>
      </c>
      <c r="R27" s="8">
        <v>457</v>
      </c>
      <c r="S27" s="8" t="s">
        <v>28</v>
      </c>
    </row>
    <row r="28" spans="2:19" s="7" customFormat="1" ht="40.5" customHeight="1" x14ac:dyDescent="0.2">
      <c r="B28" s="21" t="s">
        <v>166</v>
      </c>
      <c r="C28" s="9">
        <v>100</v>
      </c>
      <c r="D28" s="10">
        <v>1.55</v>
      </c>
      <c r="E28" s="10">
        <v>6.88</v>
      </c>
      <c r="F28" s="10">
        <v>11.73</v>
      </c>
      <c r="G28" s="10">
        <v>115.97</v>
      </c>
      <c r="H28" s="10">
        <v>0.01</v>
      </c>
      <c r="I28" s="10">
        <v>3.45</v>
      </c>
      <c r="J28" s="10">
        <v>3.5</v>
      </c>
      <c r="K28" s="10">
        <v>0.08</v>
      </c>
      <c r="L28" s="10">
        <v>43.49</v>
      </c>
      <c r="M28" s="10">
        <v>48.5</v>
      </c>
      <c r="N28" s="10">
        <v>36.6</v>
      </c>
      <c r="O28" s="10">
        <v>0.35</v>
      </c>
      <c r="P28" s="10">
        <v>0.03</v>
      </c>
      <c r="Q28" s="10">
        <v>0</v>
      </c>
      <c r="R28" s="19" t="s">
        <v>87</v>
      </c>
      <c r="S28" s="21" t="s">
        <v>88</v>
      </c>
    </row>
    <row r="29" spans="2:19" s="7" customFormat="1" ht="15" x14ac:dyDescent="0.2">
      <c r="B29" s="8" t="s">
        <v>33</v>
      </c>
      <c r="C29" s="9">
        <v>40</v>
      </c>
      <c r="D29" s="10">
        <v>4</v>
      </c>
      <c r="E29" s="10">
        <v>1.8</v>
      </c>
      <c r="F29" s="10">
        <v>20.399999999999999</v>
      </c>
      <c r="G29" s="10">
        <v>109.6</v>
      </c>
      <c r="H29" s="10">
        <v>4.3999999999999997E-2</v>
      </c>
      <c r="I29" s="10">
        <v>0</v>
      </c>
      <c r="J29" s="10">
        <v>0</v>
      </c>
      <c r="K29" s="10">
        <v>0.64</v>
      </c>
      <c r="L29" s="10">
        <v>9.6999999999999993</v>
      </c>
      <c r="M29" s="10">
        <v>0</v>
      </c>
      <c r="N29" s="10">
        <v>5.6</v>
      </c>
      <c r="O29" s="10">
        <v>1.48</v>
      </c>
      <c r="P29" s="10">
        <v>1.2E-2</v>
      </c>
      <c r="Q29" s="10">
        <v>0</v>
      </c>
      <c r="R29" s="8">
        <v>18</v>
      </c>
      <c r="S29" s="8" t="s">
        <v>28</v>
      </c>
    </row>
    <row r="30" spans="2:19" s="7" customFormat="1" ht="14.25" x14ac:dyDescent="0.2">
      <c r="B30" s="55" t="s">
        <v>49</v>
      </c>
      <c r="C30" s="80">
        <f t="shared" ref="C30:Q30" si="2">SUM(C26:C29)</f>
        <v>540</v>
      </c>
      <c r="D30" s="81">
        <f t="shared" si="2"/>
        <v>23.75</v>
      </c>
      <c r="E30" s="81">
        <f t="shared" si="2"/>
        <v>31.68</v>
      </c>
      <c r="F30" s="81">
        <f t="shared" si="2"/>
        <v>83.13</v>
      </c>
      <c r="G30" s="81">
        <f t="shared" si="2"/>
        <v>720.57</v>
      </c>
      <c r="H30" s="81">
        <f t="shared" si="2"/>
        <v>0.19400000000000001</v>
      </c>
      <c r="I30" s="81">
        <f t="shared" si="2"/>
        <v>52.550000000000004</v>
      </c>
      <c r="J30" s="81">
        <f t="shared" si="2"/>
        <v>3.8</v>
      </c>
      <c r="K30" s="81">
        <f t="shared" si="2"/>
        <v>6.89</v>
      </c>
      <c r="L30" s="81">
        <f t="shared" si="2"/>
        <v>345.67</v>
      </c>
      <c r="M30" s="81">
        <f t="shared" si="2"/>
        <v>298.10000000000002</v>
      </c>
      <c r="N30" s="81">
        <f t="shared" si="2"/>
        <v>89.02</v>
      </c>
      <c r="O30" s="81">
        <f t="shared" si="2"/>
        <v>4.1500000000000004</v>
      </c>
      <c r="P30" s="81">
        <f t="shared" si="2"/>
        <v>0.252</v>
      </c>
      <c r="Q30" s="81">
        <f t="shared" si="2"/>
        <v>0.3</v>
      </c>
      <c r="R30" s="82"/>
      <c r="S30" s="83"/>
    </row>
    <row r="31" spans="2:19" s="7" customFormat="1" ht="15" x14ac:dyDescent="0.2">
      <c r="B31" s="70" t="s">
        <v>50</v>
      </c>
      <c r="C31" s="71"/>
      <c r="D31" s="76">
        <f t="shared" ref="D31:Q31" si="3">D15+D24</f>
        <v>50.01</v>
      </c>
      <c r="E31" s="76">
        <f t="shared" si="3"/>
        <v>54.033000000000001</v>
      </c>
      <c r="F31" s="76">
        <f t="shared" si="3"/>
        <v>208.58999999999997</v>
      </c>
      <c r="G31" s="76">
        <f t="shared" si="3"/>
        <v>1720.87</v>
      </c>
      <c r="H31" s="76">
        <f t="shared" si="3"/>
        <v>0.66600000000000004</v>
      </c>
      <c r="I31" s="76">
        <f t="shared" si="3"/>
        <v>33.589999999999996</v>
      </c>
      <c r="J31" s="76">
        <f t="shared" si="3"/>
        <v>508.26</v>
      </c>
      <c r="K31" s="76">
        <f t="shared" si="3"/>
        <v>9.2989999999999995</v>
      </c>
      <c r="L31" s="76">
        <f t="shared" si="3"/>
        <v>490.6</v>
      </c>
      <c r="M31" s="76">
        <f t="shared" si="3"/>
        <v>852.99</v>
      </c>
      <c r="N31" s="76">
        <f t="shared" si="3"/>
        <v>204.07999999999998</v>
      </c>
      <c r="O31" s="76">
        <f t="shared" si="3"/>
        <v>8.9500000000000011</v>
      </c>
      <c r="P31" s="76">
        <f t="shared" si="3"/>
        <v>1.4510000000000001</v>
      </c>
      <c r="Q31" s="76">
        <f t="shared" si="3"/>
        <v>7.8900000000000006</v>
      </c>
      <c r="R31" s="70"/>
      <c r="S31" s="77"/>
    </row>
    <row r="32" spans="2:19" s="7" customFormat="1" ht="15" x14ac:dyDescent="0.2">
      <c r="B32" s="70" t="s">
        <v>51</v>
      </c>
      <c r="C32" s="71"/>
      <c r="D32" s="76">
        <f t="shared" ref="D32:Q32" si="4">D24+D30</f>
        <v>55.18</v>
      </c>
      <c r="E32" s="76">
        <f t="shared" si="4"/>
        <v>63.839999999999996</v>
      </c>
      <c r="F32" s="76">
        <f t="shared" si="4"/>
        <v>201.18</v>
      </c>
      <c r="G32" s="76">
        <f t="shared" si="4"/>
        <v>1660.5</v>
      </c>
      <c r="H32" s="76">
        <f t="shared" si="4"/>
        <v>0.67800000000000005</v>
      </c>
      <c r="I32" s="76">
        <f t="shared" si="4"/>
        <v>75.38</v>
      </c>
      <c r="J32" s="76">
        <f t="shared" si="4"/>
        <v>128.86000000000001</v>
      </c>
      <c r="K32" s="76">
        <f t="shared" si="4"/>
        <v>8.5489999999999995</v>
      </c>
      <c r="L32" s="76">
        <f t="shared" si="4"/>
        <v>512.04</v>
      </c>
      <c r="M32" s="76">
        <f t="shared" si="4"/>
        <v>773.99</v>
      </c>
      <c r="N32" s="76">
        <f t="shared" si="4"/>
        <v>208.22999999999996</v>
      </c>
      <c r="O32" s="76">
        <f t="shared" si="4"/>
        <v>8.6100000000000012</v>
      </c>
      <c r="P32" s="76">
        <f t="shared" si="4"/>
        <v>0.61799999999999999</v>
      </c>
      <c r="Q32" s="76">
        <f t="shared" si="4"/>
        <v>4.3</v>
      </c>
      <c r="R32" s="70"/>
      <c r="S32" s="77"/>
    </row>
  </sheetData>
  <mergeCells count="24">
    <mergeCell ref="B8:S8"/>
    <mergeCell ref="B16:S16"/>
    <mergeCell ref="B25:S25"/>
    <mergeCell ref="P4:P6"/>
    <mergeCell ref="C4:C5"/>
    <mergeCell ref="D4:D5"/>
    <mergeCell ref="F4:F5"/>
    <mergeCell ref="H4:K4"/>
    <mergeCell ref="Q4:Q6"/>
    <mergeCell ref="R4:R6"/>
    <mergeCell ref="S4:S6"/>
    <mergeCell ref="L4:O4"/>
    <mergeCell ref="H5:H6"/>
    <mergeCell ref="E4:E5"/>
    <mergeCell ref="I5:I6"/>
    <mergeCell ref="K5:K6"/>
    <mergeCell ref="B4:B6"/>
    <mergeCell ref="L5:L6"/>
    <mergeCell ref="G4:G5"/>
    <mergeCell ref="J5:J6"/>
    <mergeCell ref="B7:S7"/>
    <mergeCell ref="M5:M6"/>
    <mergeCell ref="N5:N6"/>
    <mergeCell ref="O5:O6"/>
  </mergeCells>
  <pageMargins left="0.7" right="0.7" top="0.75" bottom="0.75" header="0.511811023622047" footer="0.511811023622047"/>
  <pageSetup paperSize="9"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U36"/>
  <sheetViews>
    <sheetView showGridLines="0" topLeftCell="A3" workbookViewId="0">
      <selection activeCell="B25" sqref="B25:S25"/>
    </sheetView>
  </sheetViews>
  <sheetFormatPr defaultColWidth="9" defaultRowHeight="12.75" zeroHeight="1" x14ac:dyDescent="0.2"/>
  <cols>
    <col min="1" max="1" width="3" style="1" customWidth="1"/>
    <col min="2" max="2" width="34.1640625" style="1" customWidth="1"/>
    <col min="3" max="3" width="9.33203125"/>
    <col min="4" max="4" width="8.1640625" style="1" customWidth="1"/>
    <col min="5" max="5" width="8.5" style="1" customWidth="1"/>
    <col min="6" max="6" width="11.1640625" style="1" customWidth="1"/>
    <col min="7" max="7" width="17.1640625" style="1" customWidth="1"/>
    <col min="8" max="8" width="8.5" style="1" customWidth="1"/>
    <col min="9" max="9" width="7.5" style="1" customWidth="1"/>
    <col min="10" max="10" width="9.5" style="1" customWidth="1"/>
    <col min="11" max="11" width="12.1640625" style="1" customWidth="1"/>
    <col min="12" max="12" width="10.1640625" style="1" customWidth="1"/>
    <col min="13" max="13" width="9.5" style="1" customWidth="1"/>
    <col min="14" max="14" width="8.5" style="1" customWidth="1"/>
    <col min="15" max="15" width="7.1640625" style="1" customWidth="1"/>
    <col min="16" max="16" width="9.5" style="1" customWidth="1"/>
    <col min="17" max="17" width="8.1640625" style="1" customWidth="1"/>
    <col min="18" max="18" width="10" style="1" customWidth="1"/>
    <col min="19" max="19" width="56.5" style="1" customWidth="1"/>
    <col min="20" max="20" width="3.83203125" style="1" customWidth="1"/>
    <col min="21" max="256" width="9.33203125" customWidth="1"/>
  </cols>
  <sheetData>
    <row r="3" spans="2:19" ht="15" x14ac:dyDescent="0.25">
      <c r="B3" s="59" t="s">
        <v>167</v>
      </c>
    </row>
    <row r="4" spans="2:19" s="36" customFormat="1" ht="24" customHeight="1" x14ac:dyDescent="0.2">
      <c r="B4" s="151" t="s">
        <v>3</v>
      </c>
      <c r="C4" s="151" t="s">
        <v>4</v>
      </c>
      <c r="D4" s="151" t="s">
        <v>5</v>
      </c>
      <c r="E4" s="151" t="s">
        <v>6</v>
      </c>
      <c r="F4" s="151" t="s">
        <v>7</v>
      </c>
      <c r="G4" s="151" t="s">
        <v>8</v>
      </c>
      <c r="H4" s="154" t="s">
        <v>9</v>
      </c>
      <c r="I4" s="154"/>
      <c r="J4" s="154"/>
      <c r="K4" s="154"/>
      <c r="L4" s="154" t="s">
        <v>10</v>
      </c>
      <c r="M4" s="154"/>
      <c r="N4" s="154"/>
      <c r="O4" s="154"/>
      <c r="P4" s="154" t="s">
        <v>11</v>
      </c>
      <c r="Q4" s="154" t="s">
        <v>12</v>
      </c>
      <c r="R4" s="154" t="s">
        <v>13</v>
      </c>
      <c r="S4" s="151" t="s">
        <v>14</v>
      </c>
    </row>
    <row r="5" spans="2:19" s="36" customFormat="1" ht="9" customHeight="1" x14ac:dyDescent="0.2">
      <c r="B5" s="151"/>
      <c r="C5" s="151"/>
      <c r="D5" s="151"/>
      <c r="E5" s="151"/>
      <c r="F5" s="151"/>
      <c r="G5" s="151"/>
      <c r="H5" s="151" t="s">
        <v>15</v>
      </c>
      <c r="I5" s="151" t="s">
        <v>16</v>
      </c>
      <c r="J5" s="151" t="s">
        <v>17</v>
      </c>
      <c r="K5" s="151" t="s">
        <v>71</v>
      </c>
      <c r="L5" s="151" t="s">
        <v>19</v>
      </c>
      <c r="M5" s="151" t="s">
        <v>20</v>
      </c>
      <c r="N5" s="151" t="s">
        <v>21</v>
      </c>
      <c r="O5" s="154" t="s">
        <v>22</v>
      </c>
      <c r="P5" s="154"/>
      <c r="Q5" s="154"/>
      <c r="R5" s="154"/>
      <c r="S5" s="151"/>
    </row>
    <row r="6" spans="2:19" s="36" customFormat="1" ht="15" customHeight="1" x14ac:dyDescent="0.2">
      <c r="B6" s="151"/>
      <c r="C6" s="37" t="s">
        <v>23</v>
      </c>
      <c r="D6" s="38" t="s">
        <v>23</v>
      </c>
      <c r="E6" s="38" t="s">
        <v>23</v>
      </c>
      <c r="F6" s="38" t="s">
        <v>23</v>
      </c>
      <c r="G6" s="38" t="s">
        <v>24</v>
      </c>
      <c r="H6" s="151"/>
      <c r="I6" s="151"/>
      <c r="J6" s="151"/>
      <c r="K6" s="151"/>
      <c r="L6" s="151"/>
      <c r="M6" s="151"/>
      <c r="N6" s="151"/>
      <c r="O6" s="154"/>
      <c r="P6" s="154"/>
      <c r="Q6" s="154"/>
      <c r="R6" s="154"/>
      <c r="S6" s="151"/>
    </row>
    <row r="7" spans="2:19" ht="13.5" customHeight="1" x14ac:dyDescent="0.2">
      <c r="B7" s="148" t="s">
        <v>90</v>
      </c>
      <c r="C7" s="148"/>
      <c r="D7" s="148"/>
      <c r="E7" s="148"/>
      <c r="F7" s="148"/>
      <c r="G7" s="148"/>
      <c r="H7" s="148"/>
      <c r="I7" s="148"/>
      <c r="J7" s="148"/>
      <c r="K7" s="148"/>
      <c r="L7" s="148"/>
      <c r="M7" s="148"/>
      <c r="N7" s="148"/>
      <c r="O7" s="148"/>
      <c r="P7" s="148"/>
      <c r="Q7" s="148"/>
      <c r="R7" s="148"/>
      <c r="S7" s="148"/>
    </row>
    <row r="8" spans="2:19" ht="15.75" customHeight="1" x14ac:dyDescent="0.2">
      <c r="B8" s="146" t="s">
        <v>26</v>
      </c>
      <c r="C8" s="146"/>
      <c r="D8" s="146"/>
      <c r="E8" s="146"/>
      <c r="F8" s="146"/>
      <c r="G8" s="146"/>
      <c r="H8" s="146"/>
      <c r="I8" s="146"/>
      <c r="J8" s="146"/>
      <c r="K8" s="146"/>
      <c r="L8" s="146"/>
      <c r="M8" s="146"/>
      <c r="N8" s="146"/>
      <c r="O8" s="146"/>
      <c r="P8" s="146"/>
      <c r="Q8" s="146"/>
      <c r="R8" s="146"/>
      <c r="S8" s="146"/>
    </row>
    <row r="9" spans="2:19" s="7" customFormat="1" ht="15" x14ac:dyDescent="0.2">
      <c r="B9" s="8" t="s">
        <v>91</v>
      </c>
      <c r="C9" s="9">
        <v>230</v>
      </c>
      <c r="D9" s="10">
        <v>7.11</v>
      </c>
      <c r="E9" s="10">
        <v>9.26</v>
      </c>
      <c r="F9" s="10">
        <v>26.78</v>
      </c>
      <c r="G9" s="10">
        <v>210</v>
      </c>
      <c r="H9" s="10">
        <v>0.14000000000000001</v>
      </c>
      <c r="I9" s="10">
        <v>2.2000000000000002</v>
      </c>
      <c r="J9" s="10">
        <v>17.71</v>
      </c>
      <c r="K9" s="10">
        <v>2.8</v>
      </c>
      <c r="L9" s="10">
        <v>206</v>
      </c>
      <c r="M9" s="10">
        <v>227</v>
      </c>
      <c r="N9" s="10">
        <v>73</v>
      </c>
      <c r="O9" s="10">
        <v>1.4</v>
      </c>
      <c r="P9" s="10">
        <v>0.27</v>
      </c>
      <c r="Q9" s="10">
        <v>0</v>
      </c>
      <c r="R9" s="9">
        <v>191</v>
      </c>
      <c r="S9" s="8" t="s">
        <v>28</v>
      </c>
    </row>
    <row r="10" spans="2:19" s="7" customFormat="1" ht="60" x14ac:dyDescent="0.2">
      <c r="B10" s="21" t="s">
        <v>168</v>
      </c>
      <c r="C10" s="9">
        <v>30</v>
      </c>
      <c r="D10" s="10">
        <v>1.44</v>
      </c>
      <c r="E10" s="10">
        <v>0.75</v>
      </c>
      <c r="F10" s="10">
        <v>18</v>
      </c>
      <c r="G10" s="10">
        <v>93</v>
      </c>
      <c r="H10" s="10">
        <v>0.06</v>
      </c>
      <c r="I10" s="10">
        <v>0</v>
      </c>
      <c r="J10" s="10">
        <v>0</v>
      </c>
      <c r="K10" s="10">
        <v>0.74</v>
      </c>
      <c r="L10" s="10">
        <v>6.75</v>
      </c>
      <c r="M10" s="10">
        <v>30.75</v>
      </c>
      <c r="N10" s="10">
        <v>7.07</v>
      </c>
      <c r="O10" s="10">
        <v>0.45</v>
      </c>
      <c r="P10" s="10">
        <v>0.03</v>
      </c>
      <c r="Q10" s="10">
        <v>0</v>
      </c>
      <c r="R10" s="8">
        <v>508</v>
      </c>
      <c r="S10" s="21" t="s">
        <v>93</v>
      </c>
    </row>
    <row r="11" spans="2:19" s="7" customFormat="1" ht="15" x14ac:dyDescent="0.2">
      <c r="B11" s="8" t="s">
        <v>94</v>
      </c>
      <c r="C11" s="9">
        <v>200</v>
      </c>
      <c r="D11" s="10">
        <v>0.25</v>
      </c>
      <c r="E11" s="10">
        <v>0</v>
      </c>
      <c r="F11" s="10">
        <v>8</v>
      </c>
      <c r="G11" s="10">
        <v>42</v>
      </c>
      <c r="H11" s="10">
        <v>0.01</v>
      </c>
      <c r="I11" s="10">
        <v>2.1</v>
      </c>
      <c r="J11" s="10">
        <v>0.5</v>
      </c>
      <c r="K11" s="10">
        <v>0</v>
      </c>
      <c r="L11" s="10">
        <v>12.51</v>
      </c>
      <c r="M11" s="10">
        <v>3.6</v>
      </c>
      <c r="N11" s="10">
        <v>4.5999999999999996</v>
      </c>
      <c r="O11" s="10">
        <v>0.8</v>
      </c>
      <c r="P11" s="10">
        <v>0.156</v>
      </c>
      <c r="Q11" s="10">
        <v>18.8</v>
      </c>
      <c r="R11" s="8">
        <v>423</v>
      </c>
      <c r="S11" s="8" t="s">
        <v>28</v>
      </c>
    </row>
    <row r="12" spans="2:19" s="7" customFormat="1" ht="15" x14ac:dyDescent="0.2">
      <c r="B12" s="8" t="s">
        <v>95</v>
      </c>
      <c r="C12" s="9">
        <v>20</v>
      </c>
      <c r="D12" s="10">
        <v>4</v>
      </c>
      <c r="E12" s="10">
        <v>5.8</v>
      </c>
      <c r="F12" s="10">
        <v>0</v>
      </c>
      <c r="G12" s="10">
        <v>72</v>
      </c>
      <c r="H12" s="10">
        <v>4.0000000000000001E-3</v>
      </c>
      <c r="I12" s="10">
        <v>0.14000000000000001</v>
      </c>
      <c r="J12" s="10">
        <v>52</v>
      </c>
      <c r="K12" s="10">
        <v>0.1</v>
      </c>
      <c r="L12" s="10">
        <v>44</v>
      </c>
      <c r="M12" s="10">
        <v>100</v>
      </c>
      <c r="N12" s="10">
        <v>7</v>
      </c>
      <c r="O12" s="10">
        <v>0.2</v>
      </c>
      <c r="P12" s="10">
        <v>0.06</v>
      </c>
      <c r="Q12" s="10">
        <v>0</v>
      </c>
      <c r="R12" s="8">
        <v>16</v>
      </c>
      <c r="S12" s="8" t="s">
        <v>28</v>
      </c>
    </row>
    <row r="13" spans="2:19" s="7" customFormat="1" ht="15" x14ac:dyDescent="0.2">
      <c r="B13" s="8" t="s">
        <v>32</v>
      </c>
      <c r="C13" s="9">
        <v>10</v>
      </c>
      <c r="D13" s="10">
        <v>0.08</v>
      </c>
      <c r="E13" s="10">
        <v>7.2</v>
      </c>
      <c r="F13" s="10">
        <v>0.08</v>
      </c>
      <c r="G13" s="10">
        <v>74.89</v>
      </c>
      <c r="H13" s="10">
        <v>0</v>
      </c>
      <c r="I13" s="10">
        <v>0</v>
      </c>
      <c r="J13" s="10">
        <v>30</v>
      </c>
      <c r="K13" s="10">
        <v>0.1</v>
      </c>
      <c r="L13" s="10">
        <v>1.2</v>
      </c>
      <c r="M13" s="10">
        <v>0.05</v>
      </c>
      <c r="N13" s="10">
        <v>0</v>
      </c>
      <c r="O13" s="10">
        <v>0.02</v>
      </c>
      <c r="P13" s="10">
        <v>0.01</v>
      </c>
      <c r="Q13" s="10">
        <v>0.9</v>
      </c>
      <c r="R13" s="8">
        <v>13</v>
      </c>
      <c r="S13" s="8" t="s">
        <v>28</v>
      </c>
    </row>
    <row r="14" spans="2:19" s="7" customFormat="1" ht="15" x14ac:dyDescent="0.2">
      <c r="B14" s="8" t="s">
        <v>33</v>
      </c>
      <c r="C14" s="9">
        <v>60</v>
      </c>
      <c r="D14" s="10">
        <v>4</v>
      </c>
      <c r="E14" s="10">
        <v>2.7</v>
      </c>
      <c r="F14" s="10">
        <v>30.6</v>
      </c>
      <c r="G14" s="10">
        <v>164.4</v>
      </c>
      <c r="H14" s="10">
        <v>0.06</v>
      </c>
      <c r="I14" s="10">
        <v>0</v>
      </c>
      <c r="J14" s="10">
        <v>0</v>
      </c>
      <c r="K14" s="10">
        <v>0.96</v>
      </c>
      <c r="L14" s="10">
        <v>14.55</v>
      </c>
      <c r="M14" s="10">
        <v>0</v>
      </c>
      <c r="N14" s="10">
        <v>8.4</v>
      </c>
      <c r="O14" s="10">
        <v>2.2200000000000002</v>
      </c>
      <c r="P14" s="10">
        <v>1.4999999999999999E-2</v>
      </c>
      <c r="Q14" s="10">
        <v>0</v>
      </c>
      <c r="R14" s="8">
        <v>18</v>
      </c>
      <c r="S14" s="8" t="s">
        <v>28</v>
      </c>
    </row>
    <row r="15" spans="2:19" s="7" customFormat="1" ht="15" x14ac:dyDescent="0.2">
      <c r="B15" s="55" t="s">
        <v>34</v>
      </c>
      <c r="C15" s="52">
        <f t="shared" ref="C15:Q15" si="0">SUM(C9:C14)</f>
        <v>550</v>
      </c>
      <c r="D15" s="53">
        <f t="shared" si="0"/>
        <v>16.880000000000003</v>
      </c>
      <c r="E15" s="53">
        <f t="shared" si="0"/>
        <v>25.709999999999997</v>
      </c>
      <c r="F15" s="53">
        <f t="shared" si="0"/>
        <v>83.460000000000008</v>
      </c>
      <c r="G15" s="53">
        <f t="shared" si="0"/>
        <v>656.29</v>
      </c>
      <c r="H15" s="53">
        <f t="shared" si="0"/>
        <v>0.27400000000000002</v>
      </c>
      <c r="I15" s="53">
        <f t="shared" si="0"/>
        <v>4.4400000000000004</v>
      </c>
      <c r="J15" s="53">
        <f t="shared" si="0"/>
        <v>100.21000000000001</v>
      </c>
      <c r="K15" s="53">
        <f t="shared" si="0"/>
        <v>4.7</v>
      </c>
      <c r="L15" s="53">
        <f t="shared" si="0"/>
        <v>285.01</v>
      </c>
      <c r="M15" s="53">
        <f t="shared" si="0"/>
        <v>361.40000000000003</v>
      </c>
      <c r="N15" s="53">
        <f t="shared" si="0"/>
        <v>100.07</v>
      </c>
      <c r="O15" s="53">
        <f t="shared" si="0"/>
        <v>5.09</v>
      </c>
      <c r="P15" s="53">
        <f t="shared" si="0"/>
        <v>0.54100000000000004</v>
      </c>
      <c r="Q15" s="53">
        <f t="shared" si="0"/>
        <v>19.7</v>
      </c>
      <c r="R15" s="55"/>
      <c r="S15" s="84"/>
    </row>
    <row r="16" spans="2:19" s="7" customFormat="1" ht="14.25" x14ac:dyDescent="0.2">
      <c r="B16" s="147" t="s">
        <v>35</v>
      </c>
      <c r="C16" s="147"/>
      <c r="D16" s="147"/>
      <c r="E16" s="147"/>
      <c r="F16" s="147"/>
      <c r="G16" s="147"/>
      <c r="H16" s="147"/>
      <c r="I16" s="147"/>
      <c r="J16" s="147"/>
      <c r="K16" s="147"/>
      <c r="L16" s="147"/>
      <c r="M16" s="147"/>
      <c r="N16" s="147"/>
      <c r="O16" s="147"/>
      <c r="P16" s="147"/>
      <c r="Q16" s="147"/>
      <c r="R16" s="147"/>
      <c r="S16" s="147"/>
    </row>
    <row r="17" spans="1:21" s="7" customFormat="1" ht="45" x14ac:dyDescent="0.2">
      <c r="B17" s="21" t="s">
        <v>169</v>
      </c>
      <c r="C17" s="9">
        <v>100</v>
      </c>
      <c r="D17" s="10">
        <v>1.54</v>
      </c>
      <c r="E17" s="10">
        <v>6.84</v>
      </c>
      <c r="F17" s="10">
        <v>4.22</v>
      </c>
      <c r="G17" s="10">
        <v>81.67</v>
      </c>
      <c r="H17" s="10">
        <v>0.03</v>
      </c>
      <c r="I17" s="10">
        <v>37.5</v>
      </c>
      <c r="J17" s="10">
        <v>0.34</v>
      </c>
      <c r="K17" s="10">
        <v>3.17</v>
      </c>
      <c r="L17" s="10">
        <v>39.700000000000003</v>
      </c>
      <c r="M17" s="10">
        <v>28.94</v>
      </c>
      <c r="N17" s="10">
        <v>16.64</v>
      </c>
      <c r="O17" s="10">
        <v>0.05</v>
      </c>
      <c r="P17" s="10">
        <v>0.03</v>
      </c>
      <c r="Q17" s="10">
        <v>0</v>
      </c>
      <c r="R17" s="19" t="s">
        <v>97</v>
      </c>
      <c r="S17" s="8" t="s">
        <v>28</v>
      </c>
    </row>
    <row r="18" spans="1:21" s="7" customFormat="1" ht="30" x14ac:dyDescent="0.2">
      <c r="B18" s="21" t="s">
        <v>98</v>
      </c>
      <c r="C18" s="9" t="s">
        <v>170</v>
      </c>
      <c r="D18" s="10">
        <v>6.8</v>
      </c>
      <c r="E18" s="10">
        <v>6.24</v>
      </c>
      <c r="F18" s="10">
        <v>22.5</v>
      </c>
      <c r="G18" s="10">
        <v>186</v>
      </c>
      <c r="H18" s="10">
        <v>0.2</v>
      </c>
      <c r="I18" s="10">
        <v>19.7</v>
      </c>
      <c r="J18" s="10">
        <v>100</v>
      </c>
      <c r="K18" s="10">
        <v>0.89391304347826095</v>
      </c>
      <c r="L18" s="10">
        <v>25.75</v>
      </c>
      <c r="M18" s="10">
        <v>118.25</v>
      </c>
      <c r="N18" s="10">
        <v>25.44</v>
      </c>
      <c r="O18" s="10">
        <v>1</v>
      </c>
      <c r="P18" s="10">
        <v>6.4869565217391303E-2</v>
      </c>
      <c r="Q18" s="10">
        <v>0</v>
      </c>
      <c r="R18" s="19" t="s">
        <v>100</v>
      </c>
      <c r="S18" s="21" t="s">
        <v>28</v>
      </c>
    </row>
    <row r="19" spans="1:21" s="7" customFormat="1" ht="15" x14ac:dyDescent="0.2">
      <c r="B19" s="8" t="s">
        <v>101</v>
      </c>
      <c r="C19" s="9">
        <v>100</v>
      </c>
      <c r="D19" s="10">
        <v>5.77</v>
      </c>
      <c r="E19" s="10">
        <v>6.9</v>
      </c>
      <c r="F19" s="10">
        <v>10.4</v>
      </c>
      <c r="G19" s="10">
        <v>250</v>
      </c>
      <c r="H19" s="10">
        <v>0.16</v>
      </c>
      <c r="I19" s="10">
        <v>1.044</v>
      </c>
      <c r="J19" s="10">
        <v>0</v>
      </c>
      <c r="K19" s="10">
        <v>0</v>
      </c>
      <c r="L19" s="10">
        <v>51</v>
      </c>
      <c r="M19" s="10">
        <v>159</v>
      </c>
      <c r="N19" s="10">
        <v>0</v>
      </c>
      <c r="O19" s="10">
        <v>20</v>
      </c>
      <c r="P19" s="10">
        <v>0.2</v>
      </c>
      <c r="Q19" s="10">
        <v>0</v>
      </c>
      <c r="R19" s="8">
        <v>294</v>
      </c>
      <c r="S19" s="8" t="s">
        <v>28</v>
      </c>
    </row>
    <row r="20" spans="1:21" s="7" customFormat="1" ht="15" x14ac:dyDescent="0.2">
      <c r="B20" s="8" t="s">
        <v>102</v>
      </c>
      <c r="C20" s="9">
        <v>180</v>
      </c>
      <c r="D20" s="10">
        <v>11.2</v>
      </c>
      <c r="E20" s="10">
        <v>6</v>
      </c>
      <c r="F20" s="10">
        <v>27</v>
      </c>
      <c r="G20" s="10">
        <v>175</v>
      </c>
      <c r="H20" s="10">
        <v>0.18</v>
      </c>
      <c r="I20" s="10">
        <v>29.28</v>
      </c>
      <c r="J20" s="10">
        <v>0.05</v>
      </c>
      <c r="K20" s="10">
        <v>0.2</v>
      </c>
      <c r="L20" s="10">
        <v>70.02</v>
      </c>
      <c r="M20" s="10">
        <v>105.84</v>
      </c>
      <c r="N20" s="10">
        <v>35.94</v>
      </c>
      <c r="O20" s="10">
        <v>0.61</v>
      </c>
      <c r="P20" s="10">
        <v>0.13</v>
      </c>
      <c r="Q20" s="10">
        <v>10.6</v>
      </c>
      <c r="R20" s="8">
        <v>354</v>
      </c>
      <c r="S20" s="8" t="s">
        <v>28</v>
      </c>
    </row>
    <row r="21" spans="1:21" s="7" customFormat="1" ht="15" x14ac:dyDescent="0.2">
      <c r="B21" s="8" t="s">
        <v>40</v>
      </c>
      <c r="C21" s="9">
        <v>180</v>
      </c>
      <c r="D21" s="10">
        <v>0.44</v>
      </c>
      <c r="E21" s="10">
        <v>0.08</v>
      </c>
      <c r="F21" s="10">
        <v>23.44</v>
      </c>
      <c r="G21" s="10">
        <v>76</v>
      </c>
      <c r="H21" s="10">
        <v>0.01</v>
      </c>
      <c r="I21" s="10">
        <v>0.6</v>
      </c>
      <c r="J21" s="10">
        <v>0.01</v>
      </c>
      <c r="K21" s="10">
        <v>0</v>
      </c>
      <c r="L21" s="10">
        <v>40.5</v>
      </c>
      <c r="M21" s="10">
        <v>181.62</v>
      </c>
      <c r="N21" s="10">
        <v>143.71</v>
      </c>
      <c r="O21" s="10">
        <v>0.49</v>
      </c>
      <c r="P21" s="10">
        <v>0</v>
      </c>
      <c r="Q21" s="10">
        <v>2</v>
      </c>
      <c r="R21" s="8">
        <v>820</v>
      </c>
      <c r="S21" s="8" t="s">
        <v>30</v>
      </c>
    </row>
    <row r="22" spans="1:21" s="7" customFormat="1" ht="15" x14ac:dyDescent="0.2">
      <c r="B22" s="8" t="s">
        <v>33</v>
      </c>
      <c r="C22" s="9">
        <v>20</v>
      </c>
      <c r="D22" s="10">
        <v>2</v>
      </c>
      <c r="E22" s="10">
        <v>0.9</v>
      </c>
      <c r="F22" s="10">
        <v>10.199999999999999</v>
      </c>
      <c r="G22" s="10">
        <v>54.8</v>
      </c>
      <c r="H22" s="10">
        <v>2.1999999999999999E-2</v>
      </c>
      <c r="I22" s="10">
        <v>0</v>
      </c>
      <c r="J22" s="10">
        <v>0</v>
      </c>
      <c r="K22" s="10">
        <v>0.34</v>
      </c>
      <c r="L22" s="10">
        <v>4.7</v>
      </c>
      <c r="M22" s="10">
        <v>0</v>
      </c>
      <c r="N22" s="10">
        <v>2.6</v>
      </c>
      <c r="O22" s="10">
        <v>0.24</v>
      </c>
      <c r="P22" s="10">
        <v>6.0000000000000001E-3</v>
      </c>
      <c r="Q22" s="10">
        <v>0</v>
      </c>
      <c r="R22" s="19">
        <v>18</v>
      </c>
      <c r="S22" s="8" t="s">
        <v>28</v>
      </c>
    </row>
    <row r="23" spans="1:21" s="7" customFormat="1" ht="15" x14ac:dyDescent="0.2">
      <c r="B23" s="18" t="s">
        <v>41</v>
      </c>
      <c r="C23" s="9">
        <v>40</v>
      </c>
      <c r="D23" s="10">
        <v>3</v>
      </c>
      <c r="E23" s="10">
        <v>1</v>
      </c>
      <c r="F23" s="10">
        <v>17</v>
      </c>
      <c r="G23" s="10">
        <v>103.6</v>
      </c>
      <c r="H23" s="10">
        <v>4.3999999999999997E-2</v>
      </c>
      <c r="I23" s="10">
        <v>0</v>
      </c>
      <c r="J23" s="10">
        <v>0</v>
      </c>
      <c r="K23" s="10">
        <v>0.63800000000000001</v>
      </c>
      <c r="L23" s="10">
        <v>11.6</v>
      </c>
      <c r="M23" s="10">
        <v>0</v>
      </c>
      <c r="N23" s="10">
        <v>5.6</v>
      </c>
      <c r="O23" s="10">
        <v>1.48</v>
      </c>
      <c r="P23" s="10">
        <v>1.2E-2</v>
      </c>
      <c r="Q23" s="10">
        <v>4</v>
      </c>
      <c r="R23" s="19">
        <v>19</v>
      </c>
      <c r="S23" s="8" t="s">
        <v>28</v>
      </c>
    </row>
    <row r="24" spans="1:21" s="7" customFormat="1" ht="15" x14ac:dyDescent="0.2">
      <c r="B24" s="55" t="s">
        <v>42</v>
      </c>
      <c r="C24" s="52">
        <v>870</v>
      </c>
      <c r="D24" s="53">
        <f t="shared" ref="D24:Q24" si="1">SUM(D17:D23)</f>
        <v>30.75</v>
      </c>
      <c r="E24" s="53">
        <f t="shared" si="1"/>
        <v>27.959999999999997</v>
      </c>
      <c r="F24" s="53">
        <f t="shared" si="1"/>
        <v>114.76</v>
      </c>
      <c r="G24" s="53">
        <f t="shared" si="1"/>
        <v>927.07</v>
      </c>
      <c r="H24" s="53">
        <f t="shared" si="1"/>
        <v>0.64600000000000013</v>
      </c>
      <c r="I24" s="53">
        <f t="shared" si="1"/>
        <v>88.123999999999995</v>
      </c>
      <c r="J24" s="53">
        <f t="shared" si="1"/>
        <v>100.4</v>
      </c>
      <c r="K24" s="53">
        <f t="shared" si="1"/>
        <v>5.2419130434782604</v>
      </c>
      <c r="L24" s="53">
        <f t="shared" si="1"/>
        <v>243.26999999999998</v>
      </c>
      <c r="M24" s="53">
        <f t="shared" si="1"/>
        <v>593.65</v>
      </c>
      <c r="N24" s="53">
        <f t="shared" si="1"/>
        <v>229.93</v>
      </c>
      <c r="O24" s="53">
        <f t="shared" si="1"/>
        <v>23.869999999999997</v>
      </c>
      <c r="P24" s="53">
        <f t="shared" si="1"/>
        <v>0.44286956521739135</v>
      </c>
      <c r="Q24" s="53">
        <f t="shared" si="1"/>
        <v>16.600000000000001</v>
      </c>
      <c r="R24" s="55"/>
      <c r="S24" s="84"/>
    </row>
    <row r="25" spans="1:21" s="7" customFormat="1" ht="14.25" x14ac:dyDescent="0.2">
      <c r="B25" s="147" t="s">
        <v>43</v>
      </c>
      <c r="C25" s="147"/>
      <c r="D25" s="147"/>
      <c r="E25" s="147"/>
      <c r="F25" s="147"/>
      <c r="G25" s="147"/>
      <c r="H25" s="147"/>
      <c r="I25" s="147"/>
      <c r="J25" s="147"/>
      <c r="K25" s="147"/>
      <c r="L25" s="147"/>
      <c r="M25" s="147"/>
      <c r="N25" s="147"/>
      <c r="O25" s="147"/>
      <c r="P25" s="147"/>
      <c r="Q25" s="147"/>
      <c r="R25" s="147"/>
      <c r="S25" s="147"/>
    </row>
    <row r="26" spans="1:21" s="7" customFormat="1" ht="30" x14ac:dyDescent="0.2">
      <c r="B26" s="18" t="s">
        <v>171</v>
      </c>
      <c r="C26" s="9">
        <v>50</v>
      </c>
      <c r="D26" s="10">
        <v>0.48</v>
      </c>
      <c r="E26" s="10">
        <v>5.08</v>
      </c>
      <c r="F26" s="10">
        <v>1.75</v>
      </c>
      <c r="G26" s="10">
        <v>61.45</v>
      </c>
      <c r="H26" s="10">
        <v>0.02</v>
      </c>
      <c r="I26" s="10">
        <v>8</v>
      </c>
      <c r="J26" s="10">
        <v>0</v>
      </c>
      <c r="K26" s="10">
        <v>1.75</v>
      </c>
      <c r="L26" s="10">
        <v>26.65</v>
      </c>
      <c r="M26" s="10">
        <v>0</v>
      </c>
      <c r="N26" s="10">
        <v>10.88</v>
      </c>
      <c r="O26" s="10">
        <v>0.01</v>
      </c>
      <c r="P26" s="10">
        <v>1.4999999999999999E-2</v>
      </c>
      <c r="Q26" s="10">
        <v>0</v>
      </c>
      <c r="R26" s="19" t="s">
        <v>37</v>
      </c>
      <c r="S26" s="8" t="s">
        <v>28</v>
      </c>
    </row>
    <row r="27" spans="1:21" s="7" customFormat="1" ht="15" x14ac:dyDescent="0.2">
      <c r="B27" s="21" t="s">
        <v>103</v>
      </c>
      <c r="C27" s="9">
        <v>90</v>
      </c>
      <c r="D27" s="10">
        <v>15.3</v>
      </c>
      <c r="E27" s="10">
        <v>3.6</v>
      </c>
      <c r="F27" s="10">
        <v>18</v>
      </c>
      <c r="G27" s="10">
        <v>153.9</v>
      </c>
      <c r="H27" s="10">
        <v>0.02</v>
      </c>
      <c r="I27" s="10">
        <v>0.4</v>
      </c>
      <c r="J27" s="10">
        <v>0.7</v>
      </c>
      <c r="K27" s="10">
        <v>0.11</v>
      </c>
      <c r="L27" s="10">
        <v>9</v>
      </c>
      <c r="M27" s="10">
        <v>258.75</v>
      </c>
      <c r="N27" s="10">
        <v>12</v>
      </c>
      <c r="O27" s="10">
        <v>1.08</v>
      </c>
      <c r="P27" s="10">
        <v>0.2</v>
      </c>
      <c r="Q27" s="10">
        <v>0.4</v>
      </c>
      <c r="R27" s="19">
        <v>471</v>
      </c>
      <c r="S27" s="8" t="s">
        <v>28</v>
      </c>
    </row>
    <row r="28" spans="1:21" ht="15" x14ac:dyDescent="0.2">
      <c r="A28" s="7"/>
      <c r="B28" s="8" t="s">
        <v>104</v>
      </c>
      <c r="C28" s="9">
        <v>180</v>
      </c>
      <c r="D28" s="10">
        <v>4.5999999999999996</v>
      </c>
      <c r="E28" s="10">
        <v>4</v>
      </c>
      <c r="F28" s="10">
        <v>47.65</v>
      </c>
      <c r="G28" s="10">
        <v>241</v>
      </c>
      <c r="H28" s="10">
        <v>0.04</v>
      </c>
      <c r="I28" s="10">
        <v>0</v>
      </c>
      <c r="J28" s="10">
        <v>0.1</v>
      </c>
      <c r="K28" s="10">
        <v>0.53</v>
      </c>
      <c r="L28" s="10">
        <v>16.13</v>
      </c>
      <c r="M28" s="10">
        <v>99.4</v>
      </c>
      <c r="N28" s="10">
        <v>170.3</v>
      </c>
      <c r="O28" s="10">
        <v>0.68</v>
      </c>
      <c r="P28" s="10">
        <v>0.02</v>
      </c>
      <c r="Q28" s="10">
        <v>0</v>
      </c>
      <c r="R28" s="8">
        <v>200</v>
      </c>
      <c r="S28" s="8" t="s">
        <v>28</v>
      </c>
      <c r="T28" s="7"/>
      <c r="U28" s="7"/>
    </row>
    <row r="29" spans="1:21" s="7" customFormat="1" ht="15" x14ac:dyDescent="0.2">
      <c r="B29" s="8" t="s">
        <v>105</v>
      </c>
      <c r="C29" s="9">
        <v>30</v>
      </c>
      <c r="D29" s="10">
        <v>0.8</v>
      </c>
      <c r="E29" s="10">
        <v>0.05</v>
      </c>
      <c r="F29" s="10">
        <v>3.5</v>
      </c>
      <c r="G29" s="10">
        <v>17.600000000000001</v>
      </c>
      <c r="H29" s="10">
        <v>0.02</v>
      </c>
      <c r="I29" s="10">
        <v>4.05</v>
      </c>
      <c r="J29" s="10">
        <v>0.36</v>
      </c>
      <c r="K29" s="10">
        <v>0</v>
      </c>
      <c r="L29" s="10">
        <v>0.14000000000000001</v>
      </c>
      <c r="M29" s="10">
        <v>0.03</v>
      </c>
      <c r="N29" s="10">
        <v>0.06</v>
      </c>
      <c r="O29" s="10">
        <v>3.9E-2</v>
      </c>
      <c r="P29" s="10">
        <v>0.01</v>
      </c>
      <c r="Q29" s="10">
        <v>0</v>
      </c>
      <c r="R29" s="8">
        <v>671</v>
      </c>
      <c r="S29" s="8" t="s">
        <v>30</v>
      </c>
    </row>
    <row r="30" spans="1:21" ht="15" x14ac:dyDescent="0.2">
      <c r="A30" s="7"/>
      <c r="B30" s="8" t="s">
        <v>106</v>
      </c>
      <c r="C30" s="9">
        <v>200</v>
      </c>
      <c r="D30" s="10">
        <v>0.06</v>
      </c>
      <c r="E30" s="10">
        <v>0</v>
      </c>
      <c r="F30" s="10">
        <v>22</v>
      </c>
      <c r="G30" s="10">
        <v>33</v>
      </c>
      <c r="H30" s="10">
        <v>4.1999999999999997E-3</v>
      </c>
      <c r="I30" s="10">
        <v>1.4</v>
      </c>
      <c r="J30" s="10">
        <v>0</v>
      </c>
      <c r="K30" s="10">
        <v>2.8000000000000001E-2</v>
      </c>
      <c r="L30" s="10">
        <v>0.19</v>
      </c>
      <c r="M30" s="10">
        <v>1.54</v>
      </c>
      <c r="N30" s="10">
        <v>0.01</v>
      </c>
      <c r="O30" s="10">
        <v>0.02</v>
      </c>
      <c r="P30" s="10">
        <v>2.8E-3</v>
      </c>
      <c r="Q30" s="10">
        <v>0</v>
      </c>
      <c r="R30" s="8">
        <v>481</v>
      </c>
      <c r="S30" s="8" t="s">
        <v>28</v>
      </c>
      <c r="T30" s="7"/>
      <c r="U30" s="7"/>
    </row>
    <row r="31" spans="1:21" s="7" customFormat="1" ht="15" x14ac:dyDescent="0.2">
      <c r="B31" s="8" t="s">
        <v>33</v>
      </c>
      <c r="C31" s="9">
        <v>40</v>
      </c>
      <c r="D31" s="10">
        <v>4</v>
      </c>
      <c r="E31" s="10">
        <v>1.8</v>
      </c>
      <c r="F31" s="10">
        <v>20.399999999999999</v>
      </c>
      <c r="G31" s="10">
        <v>109.6</v>
      </c>
      <c r="H31" s="10">
        <v>0.02</v>
      </c>
      <c r="I31" s="10">
        <v>0</v>
      </c>
      <c r="J31" s="10">
        <v>0</v>
      </c>
      <c r="K31" s="10">
        <v>0.34</v>
      </c>
      <c r="L31" s="10">
        <v>4.7</v>
      </c>
      <c r="M31" s="10">
        <v>0</v>
      </c>
      <c r="N31" s="10">
        <v>2.8</v>
      </c>
      <c r="O31" s="10">
        <v>0.24</v>
      </c>
      <c r="P31" s="10">
        <v>0.01</v>
      </c>
      <c r="Q31" s="10">
        <v>2</v>
      </c>
      <c r="R31" s="8">
        <v>18</v>
      </c>
      <c r="S31" s="8" t="s">
        <v>28</v>
      </c>
    </row>
    <row r="32" spans="1:21" s="7" customFormat="1" ht="15" x14ac:dyDescent="0.2">
      <c r="B32" s="55" t="s">
        <v>49</v>
      </c>
      <c r="C32" s="52">
        <v>570</v>
      </c>
      <c r="D32" s="53">
        <f t="shared" ref="D32:Q32" si="2">SUM(D27:D31)</f>
        <v>24.759999999999998</v>
      </c>
      <c r="E32" s="53">
        <f t="shared" si="2"/>
        <v>9.4499999999999993</v>
      </c>
      <c r="F32" s="53">
        <f t="shared" si="2"/>
        <v>111.55000000000001</v>
      </c>
      <c r="G32" s="53">
        <f t="shared" si="2"/>
        <v>555.1</v>
      </c>
      <c r="H32" s="53">
        <f t="shared" si="2"/>
        <v>0.1042</v>
      </c>
      <c r="I32" s="53">
        <f t="shared" si="2"/>
        <v>5.85</v>
      </c>
      <c r="J32" s="53">
        <f t="shared" si="2"/>
        <v>1.1599999999999999</v>
      </c>
      <c r="K32" s="53">
        <f t="shared" si="2"/>
        <v>1.008</v>
      </c>
      <c r="L32" s="53">
        <f t="shared" si="2"/>
        <v>30.16</v>
      </c>
      <c r="M32" s="53">
        <f t="shared" si="2"/>
        <v>359.71999999999997</v>
      </c>
      <c r="N32" s="53">
        <f t="shared" si="2"/>
        <v>185.17000000000002</v>
      </c>
      <c r="O32" s="53">
        <f t="shared" si="2"/>
        <v>2.0590000000000002</v>
      </c>
      <c r="P32" s="53">
        <f t="shared" si="2"/>
        <v>0.24280000000000002</v>
      </c>
      <c r="Q32" s="53">
        <f t="shared" si="2"/>
        <v>2.4</v>
      </c>
      <c r="R32" s="55"/>
      <c r="S32" s="84"/>
    </row>
    <row r="33" spans="2:21" s="7" customFormat="1" ht="15" x14ac:dyDescent="0.2">
      <c r="B33" s="44" t="s">
        <v>50</v>
      </c>
      <c r="C33" s="45"/>
      <c r="D33" s="85">
        <f t="shared" ref="D33:Q33" si="3">D15+D24</f>
        <v>47.63</v>
      </c>
      <c r="E33" s="85">
        <f t="shared" si="3"/>
        <v>53.669999999999995</v>
      </c>
      <c r="F33" s="85">
        <f t="shared" si="3"/>
        <v>198.22000000000003</v>
      </c>
      <c r="G33" s="85">
        <f t="shared" si="3"/>
        <v>1583.3600000000001</v>
      </c>
      <c r="H33" s="85">
        <f t="shared" si="3"/>
        <v>0.92000000000000015</v>
      </c>
      <c r="I33" s="85">
        <f t="shared" si="3"/>
        <v>92.563999999999993</v>
      </c>
      <c r="J33" s="85">
        <f t="shared" si="3"/>
        <v>200.61</v>
      </c>
      <c r="K33" s="85">
        <f t="shared" si="3"/>
        <v>9.9419130434782605</v>
      </c>
      <c r="L33" s="85">
        <f t="shared" si="3"/>
        <v>528.28</v>
      </c>
      <c r="M33" s="85">
        <f t="shared" si="3"/>
        <v>955.05</v>
      </c>
      <c r="N33" s="85">
        <f t="shared" si="3"/>
        <v>330</v>
      </c>
      <c r="O33" s="85">
        <f t="shared" si="3"/>
        <v>28.959999999999997</v>
      </c>
      <c r="P33" s="85">
        <f t="shared" si="3"/>
        <v>0.98386956521739144</v>
      </c>
      <c r="Q33" s="85">
        <f t="shared" si="3"/>
        <v>36.299999999999997</v>
      </c>
      <c r="R33" s="44"/>
      <c r="S33" s="84"/>
    </row>
    <row r="34" spans="2:21" s="7" customFormat="1" ht="15" x14ac:dyDescent="0.2">
      <c r="B34" s="44" t="s">
        <v>51</v>
      </c>
      <c r="C34" s="45"/>
      <c r="D34" s="85">
        <f t="shared" ref="D34:Q34" si="4">D24+D32</f>
        <v>55.51</v>
      </c>
      <c r="E34" s="85">
        <f t="shared" si="4"/>
        <v>37.409999999999997</v>
      </c>
      <c r="F34" s="85">
        <f t="shared" si="4"/>
        <v>226.31</v>
      </c>
      <c r="G34" s="85">
        <f t="shared" si="4"/>
        <v>1482.17</v>
      </c>
      <c r="H34" s="85">
        <f t="shared" si="4"/>
        <v>0.75020000000000009</v>
      </c>
      <c r="I34" s="85">
        <f t="shared" si="4"/>
        <v>93.97399999999999</v>
      </c>
      <c r="J34" s="85">
        <f t="shared" si="4"/>
        <v>101.56</v>
      </c>
      <c r="K34" s="85">
        <f t="shared" si="4"/>
        <v>6.2499130434782604</v>
      </c>
      <c r="L34" s="85">
        <f t="shared" si="4"/>
        <v>273.43</v>
      </c>
      <c r="M34" s="85">
        <f t="shared" si="4"/>
        <v>953.36999999999989</v>
      </c>
      <c r="N34" s="85">
        <f t="shared" si="4"/>
        <v>415.1</v>
      </c>
      <c r="O34" s="85">
        <f t="shared" si="4"/>
        <v>25.928999999999998</v>
      </c>
      <c r="P34" s="85">
        <f t="shared" si="4"/>
        <v>0.68566956521739142</v>
      </c>
      <c r="Q34" s="85">
        <f t="shared" si="4"/>
        <v>19</v>
      </c>
      <c r="R34" s="44"/>
      <c r="S34" s="84"/>
    </row>
    <row r="35" spans="2:21" s="7" customFormat="1" ht="12.75" customHeight="1" x14ac:dyDescent="0.2">
      <c r="B35" s="156" t="s">
        <v>172</v>
      </c>
      <c r="C35" s="156"/>
      <c r="D35" s="156"/>
      <c r="E35" s="156"/>
      <c r="F35" s="156"/>
      <c r="G35" s="156"/>
      <c r="H35" s="156"/>
      <c r="I35" s="156"/>
      <c r="J35" s="156"/>
      <c r="K35" s="156"/>
      <c r="L35" s="156"/>
      <c r="M35" s="156"/>
      <c r="N35" s="156"/>
      <c r="O35" s="156"/>
      <c r="P35" s="156"/>
      <c r="Q35" s="156"/>
      <c r="R35" s="156"/>
      <c r="S35" s="156"/>
      <c r="T35" s="156"/>
      <c r="U35" s="156"/>
    </row>
    <row r="36" spans="2:21" s="7" customFormat="1" x14ac:dyDescent="0.2"/>
  </sheetData>
  <mergeCells count="25">
    <mergeCell ref="N5:N6"/>
    <mergeCell ref="O5:O6"/>
    <mergeCell ref="B35:U35"/>
    <mergeCell ref="B4:B6"/>
    <mergeCell ref="H5:H6"/>
    <mergeCell ref="E4:E5"/>
    <mergeCell ref="I5:I6"/>
    <mergeCell ref="K5:K6"/>
    <mergeCell ref="M5:M6"/>
    <mergeCell ref="G4:G5"/>
    <mergeCell ref="B25:S25"/>
    <mergeCell ref="L5:L6"/>
    <mergeCell ref="J5:J6"/>
    <mergeCell ref="B7:S7"/>
    <mergeCell ref="B8:S8"/>
    <mergeCell ref="B16:S16"/>
    <mergeCell ref="P4:P6"/>
    <mergeCell ref="C4:C5"/>
    <mergeCell ref="D4:D5"/>
    <mergeCell ref="F4:F5"/>
    <mergeCell ref="H4:K4"/>
    <mergeCell ref="Q4:Q6"/>
    <mergeCell ref="R4:R6"/>
    <mergeCell ref="S4:S6"/>
    <mergeCell ref="L4:O4"/>
  </mergeCells>
  <pageMargins left="0.7" right="0.7" top="0.75" bottom="0.75" header="0.511811023622047" footer="0.511811023622047"/>
  <pageSetup paperSize="9"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T35"/>
  <sheetViews>
    <sheetView showGridLines="0" topLeftCell="A4" workbookViewId="0">
      <selection activeCell="E20" sqref="E20"/>
    </sheetView>
  </sheetViews>
  <sheetFormatPr defaultColWidth="9" defaultRowHeight="12.75" zeroHeight="1" x14ac:dyDescent="0.2"/>
  <cols>
    <col min="1" max="1" width="4" style="1" customWidth="1"/>
    <col min="2" max="2" width="34.1640625" style="1" customWidth="1"/>
    <col min="3" max="3" width="8.1640625" style="1" customWidth="1"/>
    <col min="4" max="4" width="9" style="1" customWidth="1"/>
    <col min="5" max="5" width="9.33203125"/>
    <col min="6" max="6" width="12" style="1" customWidth="1"/>
    <col min="7" max="7" width="17" style="1" customWidth="1"/>
    <col min="8" max="8" width="8.1640625" style="1" customWidth="1"/>
    <col min="9" max="9" width="9" style="1" customWidth="1"/>
    <col min="10" max="10" width="11.1640625" style="1" customWidth="1"/>
    <col min="11" max="11" width="12.1640625" style="1" customWidth="1"/>
    <col min="12" max="12" width="10.1640625" style="1" customWidth="1"/>
    <col min="13" max="13" width="10.6640625" style="1" customWidth="1"/>
    <col min="14" max="14" width="10" style="1" customWidth="1"/>
    <col min="15" max="15" width="8.33203125" style="1" customWidth="1"/>
    <col min="16" max="16" width="9.33203125"/>
    <col min="17" max="17" width="9.6640625" style="1" customWidth="1"/>
    <col min="18" max="18" width="11.5" style="1" customWidth="1"/>
    <col min="19" max="19" width="55.83203125" style="1" customWidth="1"/>
    <col min="20" max="20" width="3.83203125" style="1" customWidth="1"/>
    <col min="21" max="256" width="9.33203125" customWidth="1"/>
  </cols>
  <sheetData>
    <row r="3" spans="2:20" ht="15" x14ac:dyDescent="0.25">
      <c r="B3" s="28" t="s">
        <v>173</v>
      </c>
    </row>
    <row r="4" spans="2:20" s="86" customFormat="1" ht="24" customHeight="1" x14ac:dyDescent="0.2">
      <c r="B4" s="162" t="s">
        <v>3</v>
      </c>
      <c r="C4" s="162" t="s">
        <v>4</v>
      </c>
      <c r="D4" s="162" t="s">
        <v>5</v>
      </c>
      <c r="E4" s="162" t="s">
        <v>6</v>
      </c>
      <c r="F4" s="162" t="s">
        <v>7</v>
      </c>
      <c r="G4" s="162" t="s">
        <v>8</v>
      </c>
      <c r="H4" s="164" t="s">
        <v>9</v>
      </c>
      <c r="I4" s="164"/>
      <c r="J4" s="164"/>
      <c r="K4" s="164"/>
      <c r="L4" s="164" t="s">
        <v>10</v>
      </c>
      <c r="M4" s="164"/>
      <c r="N4" s="164"/>
      <c r="O4" s="164"/>
      <c r="P4" s="164" t="s">
        <v>11</v>
      </c>
      <c r="Q4" s="164" t="s">
        <v>12</v>
      </c>
      <c r="R4" s="164" t="s">
        <v>13</v>
      </c>
      <c r="S4" s="162" t="s">
        <v>14</v>
      </c>
    </row>
    <row r="5" spans="2:20" s="86" customFormat="1" ht="9" customHeight="1" x14ac:dyDescent="0.2">
      <c r="B5" s="162"/>
      <c r="C5" s="162"/>
      <c r="D5" s="162"/>
      <c r="E5" s="162"/>
      <c r="F5" s="162"/>
      <c r="G5" s="162"/>
      <c r="H5" s="162" t="s">
        <v>15</v>
      </c>
      <c r="I5" s="162" t="s">
        <v>16</v>
      </c>
      <c r="J5" s="162" t="s">
        <v>17</v>
      </c>
      <c r="K5" s="162" t="s">
        <v>71</v>
      </c>
      <c r="L5" s="162" t="s">
        <v>19</v>
      </c>
      <c r="M5" s="162" t="s">
        <v>20</v>
      </c>
      <c r="N5" s="162" t="s">
        <v>21</v>
      </c>
      <c r="O5" s="164" t="s">
        <v>22</v>
      </c>
      <c r="P5" s="164"/>
      <c r="Q5" s="164"/>
      <c r="R5" s="164"/>
      <c r="S5" s="162"/>
    </row>
    <row r="6" spans="2:20" s="86" customFormat="1" ht="15" customHeight="1" x14ac:dyDescent="0.2">
      <c r="B6" s="162"/>
      <c r="C6" s="87" t="s">
        <v>23</v>
      </c>
      <c r="D6" s="88" t="s">
        <v>23</v>
      </c>
      <c r="E6" s="88" t="s">
        <v>23</v>
      </c>
      <c r="F6" s="88" t="s">
        <v>23</v>
      </c>
      <c r="G6" s="88" t="s">
        <v>24</v>
      </c>
      <c r="H6" s="162"/>
      <c r="I6" s="162"/>
      <c r="J6" s="162"/>
      <c r="K6" s="162"/>
      <c r="L6" s="162"/>
      <c r="M6" s="162"/>
      <c r="N6" s="162"/>
      <c r="O6" s="164"/>
      <c r="P6" s="164"/>
      <c r="Q6" s="164"/>
      <c r="R6" s="164"/>
      <c r="S6" s="162"/>
    </row>
    <row r="7" spans="2:20" ht="13.5" customHeight="1" x14ac:dyDescent="0.2">
      <c r="B7" s="148" t="s">
        <v>109</v>
      </c>
      <c r="C7" s="148"/>
      <c r="D7" s="148"/>
      <c r="E7" s="148"/>
      <c r="F7" s="148"/>
      <c r="G7" s="148"/>
      <c r="H7" s="148"/>
      <c r="I7" s="148"/>
      <c r="J7" s="148"/>
      <c r="K7" s="148"/>
      <c r="L7" s="148"/>
      <c r="M7" s="148"/>
      <c r="N7" s="148"/>
      <c r="O7" s="148"/>
      <c r="P7" s="148"/>
      <c r="Q7" s="148"/>
      <c r="R7" s="148"/>
      <c r="S7" s="148"/>
    </row>
    <row r="8" spans="2:20" ht="13.5" customHeight="1" x14ac:dyDescent="0.2">
      <c r="B8" s="152" t="s">
        <v>26</v>
      </c>
      <c r="C8" s="152"/>
      <c r="D8" s="152"/>
      <c r="E8" s="152"/>
      <c r="F8" s="152"/>
      <c r="G8" s="152"/>
      <c r="H8" s="152"/>
      <c r="I8" s="152"/>
      <c r="J8" s="152"/>
      <c r="K8" s="152"/>
      <c r="L8" s="152"/>
      <c r="M8" s="152"/>
      <c r="N8" s="152"/>
      <c r="O8" s="152"/>
      <c r="P8" s="152"/>
      <c r="Q8" s="152"/>
      <c r="R8" s="152"/>
      <c r="S8" s="152"/>
    </row>
    <row r="9" spans="2:20" s="7" customFormat="1" ht="15" x14ac:dyDescent="0.2">
      <c r="B9" s="8" t="s">
        <v>110</v>
      </c>
      <c r="C9" s="8">
        <v>230</v>
      </c>
      <c r="D9" s="89">
        <v>13.82</v>
      </c>
      <c r="E9" s="89">
        <v>8.9700000000000006</v>
      </c>
      <c r="F9" s="89">
        <v>5.98</v>
      </c>
      <c r="G9" s="89">
        <v>371</v>
      </c>
      <c r="H9" s="89">
        <v>0.03</v>
      </c>
      <c r="I9" s="89">
        <v>0.92</v>
      </c>
      <c r="J9" s="89">
        <v>395</v>
      </c>
      <c r="K9" s="89">
        <v>5.86</v>
      </c>
      <c r="L9" s="89">
        <v>316</v>
      </c>
      <c r="M9" s="89">
        <v>384</v>
      </c>
      <c r="N9" s="89">
        <v>25.3</v>
      </c>
      <c r="O9" s="89">
        <v>0.34</v>
      </c>
      <c r="P9" s="89">
        <v>0.82</v>
      </c>
      <c r="Q9" s="89">
        <v>47.46</v>
      </c>
      <c r="R9" s="8">
        <v>231</v>
      </c>
      <c r="S9" s="8" t="s">
        <v>28</v>
      </c>
      <c r="T9" s="57"/>
    </row>
    <row r="10" spans="2:20" s="7" customFormat="1" ht="15" x14ac:dyDescent="0.2">
      <c r="B10" s="63" t="s">
        <v>32</v>
      </c>
      <c r="C10" s="19">
        <v>10</v>
      </c>
      <c r="D10" s="90">
        <v>0.08</v>
      </c>
      <c r="E10" s="90">
        <v>7.2</v>
      </c>
      <c r="F10" s="90">
        <v>0.08</v>
      </c>
      <c r="G10" s="90">
        <v>74.89</v>
      </c>
      <c r="H10" s="90">
        <v>0</v>
      </c>
      <c r="I10" s="90">
        <v>0</v>
      </c>
      <c r="J10" s="90">
        <v>30</v>
      </c>
      <c r="K10" s="90">
        <v>0.1</v>
      </c>
      <c r="L10" s="90">
        <v>1.2</v>
      </c>
      <c r="M10" s="90">
        <v>0.05</v>
      </c>
      <c r="N10" s="90">
        <v>0</v>
      </c>
      <c r="O10" s="90">
        <v>0.02</v>
      </c>
      <c r="P10" s="90">
        <v>0.01</v>
      </c>
      <c r="Q10" s="90">
        <v>0.9</v>
      </c>
      <c r="R10" s="19">
        <v>13</v>
      </c>
      <c r="S10" s="19" t="s">
        <v>28</v>
      </c>
      <c r="T10" s="57"/>
    </row>
    <row r="11" spans="2:20" s="7" customFormat="1" ht="15" x14ac:dyDescent="0.2">
      <c r="B11" s="63" t="s">
        <v>75</v>
      </c>
      <c r="C11" s="19">
        <v>200</v>
      </c>
      <c r="D11" s="90">
        <v>0</v>
      </c>
      <c r="E11" s="90">
        <v>0.05</v>
      </c>
      <c r="F11" s="90">
        <v>10.02</v>
      </c>
      <c r="G11" s="90">
        <v>40</v>
      </c>
      <c r="H11" s="90">
        <v>0</v>
      </c>
      <c r="I11" s="90">
        <v>0</v>
      </c>
      <c r="J11" s="90">
        <v>0</v>
      </c>
      <c r="K11" s="90">
        <v>0</v>
      </c>
      <c r="L11" s="90">
        <v>5.22</v>
      </c>
      <c r="M11" s="90">
        <v>8.24</v>
      </c>
      <c r="N11" s="90">
        <v>4.4400000000000004</v>
      </c>
      <c r="O11" s="90">
        <v>0.85</v>
      </c>
      <c r="P11" s="90">
        <v>0.01</v>
      </c>
      <c r="Q11" s="90">
        <v>0</v>
      </c>
      <c r="R11" s="19">
        <v>420</v>
      </c>
      <c r="S11" s="19" t="s">
        <v>28</v>
      </c>
      <c r="T11" s="57"/>
    </row>
    <row r="12" spans="2:20" s="7" customFormat="1" ht="15" x14ac:dyDescent="0.2">
      <c r="B12" s="8" t="s">
        <v>174</v>
      </c>
      <c r="C12" s="8">
        <v>50</v>
      </c>
      <c r="D12" s="89">
        <v>1.55</v>
      </c>
      <c r="E12" s="89">
        <v>0.1</v>
      </c>
      <c r="F12" s="89">
        <v>3</v>
      </c>
      <c r="G12" s="89">
        <v>20</v>
      </c>
      <c r="H12" s="89">
        <v>0.55000000000000004</v>
      </c>
      <c r="I12" s="89">
        <v>5</v>
      </c>
      <c r="J12" s="89">
        <v>0.1</v>
      </c>
      <c r="K12" s="89">
        <v>10</v>
      </c>
      <c r="L12" s="89">
        <v>31</v>
      </c>
      <c r="M12" s="89">
        <v>10.5</v>
      </c>
      <c r="N12" s="89">
        <v>0.35</v>
      </c>
      <c r="O12" s="89">
        <v>0.35</v>
      </c>
      <c r="P12" s="89">
        <v>3.2899999999999999E-2</v>
      </c>
      <c r="Q12" s="89">
        <v>0.35</v>
      </c>
      <c r="R12" s="8">
        <v>22</v>
      </c>
      <c r="S12" s="8" t="s">
        <v>28</v>
      </c>
      <c r="T12" s="57"/>
    </row>
    <row r="13" spans="2:20" s="7" customFormat="1" ht="15" x14ac:dyDescent="0.2">
      <c r="B13" s="63" t="s">
        <v>33</v>
      </c>
      <c r="C13" s="19">
        <v>60</v>
      </c>
      <c r="D13" s="90">
        <v>4</v>
      </c>
      <c r="E13" s="90">
        <v>2.7</v>
      </c>
      <c r="F13" s="90">
        <v>30.6</v>
      </c>
      <c r="G13" s="90">
        <v>164.4</v>
      </c>
      <c r="H13" s="90">
        <v>0.06</v>
      </c>
      <c r="I13" s="90">
        <v>0</v>
      </c>
      <c r="J13" s="90">
        <v>0</v>
      </c>
      <c r="K13" s="90">
        <v>0.96</v>
      </c>
      <c r="L13" s="90">
        <v>14.55</v>
      </c>
      <c r="M13" s="90">
        <v>0</v>
      </c>
      <c r="N13" s="90">
        <v>8.4</v>
      </c>
      <c r="O13" s="90">
        <v>2.2200000000000002</v>
      </c>
      <c r="P13" s="90">
        <v>1.4999999999999999E-2</v>
      </c>
      <c r="Q13" s="90">
        <v>0</v>
      </c>
      <c r="R13" s="19">
        <v>18</v>
      </c>
      <c r="S13" s="19" t="s">
        <v>28</v>
      </c>
      <c r="T13" s="57"/>
    </row>
    <row r="14" spans="2:20" s="7" customFormat="1" ht="15" x14ac:dyDescent="0.2">
      <c r="B14" s="91" t="s">
        <v>34</v>
      </c>
      <c r="C14" s="92">
        <f t="shared" ref="C14:Q14" si="0">SUM(C9:C13)</f>
        <v>550</v>
      </c>
      <c r="D14" s="93">
        <f t="shared" si="0"/>
        <v>19.450000000000003</v>
      </c>
      <c r="E14" s="93">
        <f t="shared" si="0"/>
        <v>19.020000000000003</v>
      </c>
      <c r="F14" s="93">
        <f t="shared" si="0"/>
        <v>49.68</v>
      </c>
      <c r="G14" s="93">
        <f t="shared" si="0"/>
        <v>670.29</v>
      </c>
      <c r="H14" s="93">
        <f t="shared" si="0"/>
        <v>0.64000000000000012</v>
      </c>
      <c r="I14" s="93">
        <f t="shared" si="0"/>
        <v>5.92</v>
      </c>
      <c r="J14" s="93">
        <f t="shared" si="0"/>
        <v>425.1</v>
      </c>
      <c r="K14" s="93">
        <f t="shared" si="0"/>
        <v>16.920000000000002</v>
      </c>
      <c r="L14" s="93">
        <f t="shared" si="0"/>
        <v>367.97</v>
      </c>
      <c r="M14" s="93">
        <f t="shared" si="0"/>
        <v>402.79</v>
      </c>
      <c r="N14" s="93">
        <f t="shared" si="0"/>
        <v>38.49</v>
      </c>
      <c r="O14" s="93">
        <f t="shared" si="0"/>
        <v>3.7800000000000002</v>
      </c>
      <c r="P14" s="93">
        <f t="shared" si="0"/>
        <v>0.88790000000000002</v>
      </c>
      <c r="Q14" s="93">
        <f t="shared" si="0"/>
        <v>48.71</v>
      </c>
      <c r="R14" s="94"/>
      <c r="S14" s="95"/>
      <c r="T14" s="57"/>
    </row>
    <row r="15" spans="2:20" s="7" customFormat="1" ht="15" x14ac:dyDescent="0.2">
      <c r="B15" s="27" t="s">
        <v>35</v>
      </c>
      <c r="C15" s="27"/>
      <c r="D15" s="27"/>
      <c r="E15" s="27"/>
      <c r="F15" s="93"/>
      <c r="G15" s="27"/>
      <c r="H15" s="27"/>
      <c r="I15" s="27"/>
      <c r="J15" s="27"/>
      <c r="K15" s="27"/>
      <c r="L15" s="27"/>
      <c r="M15" s="27"/>
      <c r="N15" s="27"/>
      <c r="O15" s="27"/>
      <c r="P15" s="27"/>
      <c r="Q15" s="27"/>
      <c r="R15" s="27"/>
      <c r="S15" s="27"/>
      <c r="T15" s="57"/>
    </row>
    <row r="16" spans="2:20" s="7" customFormat="1" ht="60" x14ac:dyDescent="0.2">
      <c r="B16" s="8" t="s">
        <v>175</v>
      </c>
      <c r="C16" s="8">
        <v>100</v>
      </c>
      <c r="D16" s="89">
        <v>2</v>
      </c>
      <c r="E16" s="89">
        <v>4.51</v>
      </c>
      <c r="F16" s="89">
        <v>9</v>
      </c>
      <c r="G16" s="89">
        <v>112.16</v>
      </c>
      <c r="H16" s="89">
        <v>1.17</v>
      </c>
      <c r="I16" s="89">
        <v>16.43</v>
      </c>
      <c r="J16" s="89">
        <v>130</v>
      </c>
      <c r="K16" s="89">
        <v>7.67</v>
      </c>
      <c r="L16" s="89">
        <v>45.6</v>
      </c>
      <c r="M16" s="89">
        <v>71.849999999999994</v>
      </c>
      <c r="N16" s="89">
        <v>6.95</v>
      </c>
      <c r="O16" s="89">
        <v>1.2</v>
      </c>
      <c r="P16" s="89">
        <v>7.0000000000000007E-2</v>
      </c>
      <c r="Q16" s="89">
        <v>4.95</v>
      </c>
      <c r="R16" s="8">
        <v>67</v>
      </c>
      <c r="S16" s="21" t="s">
        <v>176</v>
      </c>
      <c r="T16" s="57"/>
    </row>
    <row r="17" spans="1:20" s="7" customFormat="1" ht="60" x14ac:dyDescent="0.2">
      <c r="B17" s="8" t="s">
        <v>114</v>
      </c>
      <c r="C17" s="8">
        <v>250</v>
      </c>
      <c r="D17" s="89">
        <v>2.69</v>
      </c>
      <c r="E17" s="89">
        <v>6</v>
      </c>
      <c r="F17" s="89">
        <v>12</v>
      </c>
      <c r="G17" s="89">
        <v>113</v>
      </c>
      <c r="H17" s="89">
        <v>0.1</v>
      </c>
      <c r="I17" s="89">
        <v>20.5</v>
      </c>
      <c r="J17" s="89">
        <v>100</v>
      </c>
      <c r="K17" s="89">
        <v>0.25</v>
      </c>
      <c r="L17" s="89">
        <v>34</v>
      </c>
      <c r="M17" s="89">
        <v>156</v>
      </c>
      <c r="N17" s="89">
        <v>32.25</v>
      </c>
      <c r="O17" s="89">
        <v>2.5</v>
      </c>
      <c r="P17" s="89">
        <v>0.2</v>
      </c>
      <c r="Q17" s="89">
        <v>0</v>
      </c>
      <c r="R17" s="8">
        <v>99</v>
      </c>
      <c r="S17" s="21" t="s">
        <v>113</v>
      </c>
      <c r="T17" s="57"/>
    </row>
    <row r="18" spans="1:20" s="7" customFormat="1" ht="15" x14ac:dyDescent="0.2">
      <c r="B18" s="8" t="s">
        <v>115</v>
      </c>
      <c r="C18" s="8">
        <v>200</v>
      </c>
      <c r="D18" s="89">
        <v>17.71</v>
      </c>
      <c r="E18" s="89">
        <v>19.02</v>
      </c>
      <c r="F18" s="89">
        <v>56.6</v>
      </c>
      <c r="G18" s="89">
        <v>384</v>
      </c>
      <c r="H18" s="89">
        <v>0.52</v>
      </c>
      <c r="I18" s="89">
        <v>0</v>
      </c>
      <c r="J18" s="89">
        <v>40</v>
      </c>
      <c r="K18" s="89">
        <v>0.28000000000000003</v>
      </c>
      <c r="L18" s="89">
        <v>85.12</v>
      </c>
      <c r="M18" s="89">
        <v>1.68</v>
      </c>
      <c r="N18" s="89">
        <v>49.4</v>
      </c>
      <c r="O18" s="89">
        <v>4.76</v>
      </c>
      <c r="P18" s="89">
        <v>0.28000000000000003</v>
      </c>
      <c r="Q18" s="89">
        <v>0</v>
      </c>
      <c r="R18" s="8">
        <v>504</v>
      </c>
      <c r="S18" s="8" t="s">
        <v>28</v>
      </c>
      <c r="T18" s="57"/>
    </row>
    <row r="19" spans="1:20" s="7" customFormat="1" ht="26.25" customHeight="1" x14ac:dyDescent="0.2">
      <c r="B19" s="18" t="s">
        <v>116</v>
      </c>
      <c r="C19" s="19">
        <v>200</v>
      </c>
      <c r="D19" s="90">
        <v>0</v>
      </c>
      <c r="E19" s="90">
        <v>0</v>
      </c>
      <c r="F19" s="90">
        <v>23.44</v>
      </c>
      <c r="G19" s="90">
        <v>34.200000000000003</v>
      </c>
      <c r="H19" s="90">
        <v>8.9999999999999993E-3</v>
      </c>
      <c r="I19" s="90">
        <v>2.8</v>
      </c>
      <c r="J19" s="90">
        <v>0.01</v>
      </c>
      <c r="K19" s="90">
        <v>0.06</v>
      </c>
      <c r="L19" s="90">
        <v>7.6</v>
      </c>
      <c r="M19" s="90">
        <v>0</v>
      </c>
      <c r="N19" s="90">
        <v>2.1</v>
      </c>
      <c r="O19" s="90">
        <v>0.04</v>
      </c>
      <c r="P19" s="90">
        <v>0.28000000000000003</v>
      </c>
      <c r="Q19" s="90">
        <v>0.6</v>
      </c>
      <c r="R19" s="19">
        <v>817</v>
      </c>
      <c r="S19" s="63" t="s">
        <v>30</v>
      </c>
      <c r="T19" s="57"/>
    </row>
    <row r="20" spans="1:20" s="7" customFormat="1" ht="15" x14ac:dyDescent="0.2">
      <c r="B20" s="63" t="s">
        <v>33</v>
      </c>
      <c r="C20" s="19">
        <v>20</v>
      </c>
      <c r="D20" s="90">
        <v>2</v>
      </c>
      <c r="E20" s="90">
        <v>0.9</v>
      </c>
      <c r="F20" s="90">
        <v>10.199999999999999</v>
      </c>
      <c r="G20" s="90">
        <v>54.8</v>
      </c>
      <c r="H20" s="90">
        <v>2.1999999999999999E-2</v>
      </c>
      <c r="I20" s="90">
        <v>0</v>
      </c>
      <c r="J20" s="90">
        <v>0</v>
      </c>
      <c r="K20" s="90">
        <v>0.34</v>
      </c>
      <c r="L20" s="90">
        <v>4.7</v>
      </c>
      <c r="M20" s="90">
        <v>0</v>
      </c>
      <c r="N20" s="90">
        <v>2.6</v>
      </c>
      <c r="O20" s="90">
        <v>0.24</v>
      </c>
      <c r="P20" s="90">
        <v>6.0000000000000001E-3</v>
      </c>
      <c r="Q20" s="90">
        <v>0</v>
      </c>
      <c r="R20" s="19">
        <v>18</v>
      </c>
      <c r="S20" s="8" t="s">
        <v>28</v>
      </c>
      <c r="T20" s="57"/>
    </row>
    <row r="21" spans="1:20" s="7" customFormat="1" ht="15" x14ac:dyDescent="0.2">
      <c r="B21" s="18" t="s">
        <v>41</v>
      </c>
      <c r="C21" s="19">
        <v>40</v>
      </c>
      <c r="D21" s="90">
        <v>3</v>
      </c>
      <c r="E21" s="90">
        <v>1</v>
      </c>
      <c r="F21" s="90">
        <v>17</v>
      </c>
      <c r="G21" s="90">
        <v>103.6</v>
      </c>
      <c r="H21" s="90">
        <v>4.3999999999999997E-2</v>
      </c>
      <c r="I21" s="90">
        <v>0</v>
      </c>
      <c r="J21" s="90">
        <v>0</v>
      </c>
      <c r="K21" s="90">
        <v>0.63800000000000001</v>
      </c>
      <c r="L21" s="90">
        <v>11.6</v>
      </c>
      <c r="M21" s="90">
        <v>0</v>
      </c>
      <c r="N21" s="90">
        <v>5.6</v>
      </c>
      <c r="O21" s="90">
        <v>1.48</v>
      </c>
      <c r="P21" s="90">
        <v>1.2E-2</v>
      </c>
      <c r="Q21" s="90">
        <v>4</v>
      </c>
      <c r="R21" s="19">
        <v>19</v>
      </c>
      <c r="S21" s="8" t="s">
        <v>28</v>
      </c>
      <c r="T21" s="57"/>
    </row>
    <row r="22" spans="1:20" s="7" customFormat="1" ht="15" x14ac:dyDescent="0.2">
      <c r="B22" s="39" t="s">
        <v>42</v>
      </c>
      <c r="C22" s="96">
        <f t="shared" ref="C22:Q22" si="1">SUM(C16:C21)</f>
        <v>810</v>
      </c>
      <c r="D22" s="97">
        <f t="shared" si="1"/>
        <v>27.4</v>
      </c>
      <c r="E22" s="97">
        <f t="shared" si="1"/>
        <v>31.43</v>
      </c>
      <c r="F22" s="97">
        <f t="shared" si="1"/>
        <v>128.24</v>
      </c>
      <c r="G22" s="97">
        <f t="shared" si="1"/>
        <v>801.76</v>
      </c>
      <c r="H22" s="97">
        <f t="shared" si="1"/>
        <v>1.865</v>
      </c>
      <c r="I22" s="97">
        <f t="shared" si="1"/>
        <v>39.729999999999997</v>
      </c>
      <c r="J22" s="97">
        <f t="shared" si="1"/>
        <v>270.01</v>
      </c>
      <c r="K22" s="97">
        <f t="shared" si="1"/>
        <v>9.2379999999999995</v>
      </c>
      <c r="L22" s="97">
        <f t="shared" si="1"/>
        <v>188.61999999999998</v>
      </c>
      <c r="M22" s="97">
        <f t="shared" si="1"/>
        <v>229.53</v>
      </c>
      <c r="N22" s="97">
        <f t="shared" si="1"/>
        <v>98.899999999999977</v>
      </c>
      <c r="O22" s="97">
        <f t="shared" si="1"/>
        <v>10.220000000000001</v>
      </c>
      <c r="P22" s="97">
        <f t="shared" si="1"/>
        <v>0.84800000000000009</v>
      </c>
      <c r="Q22" s="97">
        <f t="shared" si="1"/>
        <v>9.5500000000000007</v>
      </c>
      <c r="R22" s="39"/>
      <c r="S22" s="98"/>
      <c r="T22" s="57"/>
    </row>
    <row r="23" spans="1:20" s="7" customFormat="1" ht="15" x14ac:dyDescent="0.2">
      <c r="B23" s="147" t="s">
        <v>43</v>
      </c>
      <c r="C23" s="147"/>
      <c r="D23" s="147"/>
      <c r="E23" s="147"/>
      <c r="F23" s="147"/>
      <c r="G23" s="147"/>
      <c r="H23" s="147"/>
      <c r="I23" s="147"/>
      <c r="J23" s="147"/>
      <c r="K23" s="147"/>
      <c r="L23" s="147"/>
      <c r="M23" s="147"/>
      <c r="N23" s="147"/>
      <c r="O23" s="147"/>
      <c r="P23" s="147"/>
      <c r="Q23" s="147"/>
      <c r="R23" s="147"/>
      <c r="S23" s="147"/>
      <c r="T23" s="57"/>
    </row>
    <row r="24" spans="1:20" s="7" customFormat="1" ht="15" x14ac:dyDescent="0.2">
      <c r="B24" s="8" t="s">
        <v>117</v>
      </c>
      <c r="C24" s="19">
        <v>150</v>
      </c>
      <c r="D24" s="90">
        <v>11.2</v>
      </c>
      <c r="E24" s="90">
        <v>5.35</v>
      </c>
      <c r="F24" s="90">
        <v>26.55</v>
      </c>
      <c r="G24" s="90">
        <v>282</v>
      </c>
      <c r="H24" s="90">
        <v>0.16</v>
      </c>
      <c r="I24" s="90">
        <v>2</v>
      </c>
      <c r="J24" s="90">
        <v>40.68</v>
      </c>
      <c r="K24" s="90">
        <v>2.81</v>
      </c>
      <c r="L24" s="90">
        <v>200</v>
      </c>
      <c r="M24" s="90">
        <v>218.9</v>
      </c>
      <c r="N24" s="90">
        <v>48.9</v>
      </c>
      <c r="O24" s="90">
        <v>1.38</v>
      </c>
      <c r="P24" s="90">
        <v>0.28000000000000003</v>
      </c>
      <c r="Q24" s="90">
        <v>0</v>
      </c>
      <c r="R24" s="8">
        <v>436</v>
      </c>
      <c r="S24" s="8" t="s">
        <v>30</v>
      </c>
      <c r="T24" s="57"/>
    </row>
    <row r="25" spans="1:20" s="7" customFormat="1" ht="15" x14ac:dyDescent="0.2">
      <c r="B25" s="8" t="s">
        <v>74</v>
      </c>
      <c r="C25" s="19">
        <v>30</v>
      </c>
      <c r="D25" s="90">
        <v>1.5</v>
      </c>
      <c r="E25" s="90">
        <v>2.5499999999999998</v>
      </c>
      <c r="F25" s="90">
        <v>16.649999999999999</v>
      </c>
      <c r="G25" s="90">
        <v>96</v>
      </c>
      <c r="H25" s="90">
        <v>0.02</v>
      </c>
      <c r="I25" s="90">
        <v>0.06</v>
      </c>
      <c r="J25" s="90">
        <v>13.2</v>
      </c>
      <c r="K25" s="90">
        <v>0.6</v>
      </c>
      <c r="L25" s="90">
        <v>92.1</v>
      </c>
      <c r="M25" s="90">
        <v>67.5</v>
      </c>
      <c r="N25" s="90">
        <v>10.199999999999999</v>
      </c>
      <c r="O25" s="90">
        <v>0.6</v>
      </c>
      <c r="P25" s="90">
        <v>0.12</v>
      </c>
      <c r="Q25" s="90">
        <v>0</v>
      </c>
      <c r="R25" s="8">
        <v>371</v>
      </c>
      <c r="S25" s="8" t="s">
        <v>28</v>
      </c>
      <c r="T25" s="57"/>
    </row>
    <row r="26" spans="1:20" s="7" customFormat="1" ht="30" x14ac:dyDescent="0.2">
      <c r="B26" s="21" t="s">
        <v>118</v>
      </c>
      <c r="C26" s="19">
        <v>100</v>
      </c>
      <c r="D26" s="90">
        <v>0</v>
      </c>
      <c r="E26" s="90">
        <v>0</v>
      </c>
      <c r="F26" s="90">
        <v>11</v>
      </c>
      <c r="G26" s="90">
        <v>47</v>
      </c>
      <c r="H26" s="90">
        <v>0.03</v>
      </c>
      <c r="I26" s="90">
        <v>10</v>
      </c>
      <c r="J26" s="90">
        <v>0</v>
      </c>
      <c r="K26" s="90">
        <v>0.2</v>
      </c>
      <c r="L26" s="90">
        <v>35</v>
      </c>
      <c r="M26" s="90">
        <v>0</v>
      </c>
      <c r="N26" s="90">
        <v>11</v>
      </c>
      <c r="O26" s="90">
        <v>0.1</v>
      </c>
      <c r="P26" s="90">
        <v>0.03</v>
      </c>
      <c r="Q26" s="90">
        <v>0</v>
      </c>
      <c r="R26" s="8">
        <v>403</v>
      </c>
      <c r="S26" s="8" t="s">
        <v>28</v>
      </c>
      <c r="T26" s="57"/>
    </row>
    <row r="27" spans="1:20" s="7" customFormat="1" ht="30" x14ac:dyDescent="0.2">
      <c r="B27" s="21" t="s">
        <v>85</v>
      </c>
      <c r="C27" s="19">
        <v>200</v>
      </c>
      <c r="D27" s="90">
        <v>0.2</v>
      </c>
      <c r="E27" s="90">
        <v>0</v>
      </c>
      <c r="F27" s="90">
        <v>21</v>
      </c>
      <c r="G27" s="90">
        <v>86</v>
      </c>
      <c r="H27" s="90">
        <v>0.01</v>
      </c>
      <c r="I27" s="90">
        <v>40</v>
      </c>
      <c r="J27" s="90">
        <v>0</v>
      </c>
      <c r="K27" s="90">
        <v>0.14000000000000001</v>
      </c>
      <c r="L27" s="90">
        <v>2.48</v>
      </c>
      <c r="M27" s="90">
        <v>6.6</v>
      </c>
      <c r="N27" s="90">
        <v>7.82</v>
      </c>
      <c r="O27" s="90">
        <v>0.32</v>
      </c>
      <c r="P27" s="90">
        <v>0.01</v>
      </c>
      <c r="Q27" s="90">
        <v>0</v>
      </c>
      <c r="R27" s="8">
        <v>457</v>
      </c>
      <c r="S27" s="8" t="s">
        <v>28</v>
      </c>
      <c r="T27" s="57"/>
    </row>
    <row r="28" spans="1:20" s="7" customFormat="1" ht="15" x14ac:dyDescent="0.2">
      <c r="B28" s="8" t="s">
        <v>33</v>
      </c>
      <c r="C28" s="8">
        <v>60</v>
      </c>
      <c r="D28" s="90">
        <v>4</v>
      </c>
      <c r="E28" s="90">
        <v>2.7</v>
      </c>
      <c r="F28" s="90">
        <v>30.6</v>
      </c>
      <c r="G28" s="90">
        <v>164.4</v>
      </c>
      <c r="H28" s="90">
        <v>164.4</v>
      </c>
      <c r="I28" s="90">
        <v>0.06</v>
      </c>
      <c r="J28" s="90">
        <v>0</v>
      </c>
      <c r="K28" s="90">
        <v>0</v>
      </c>
      <c r="L28" s="90">
        <v>0.96</v>
      </c>
      <c r="M28" s="90">
        <v>14.55</v>
      </c>
      <c r="N28" s="90">
        <v>0</v>
      </c>
      <c r="O28" s="90">
        <v>8.4</v>
      </c>
      <c r="P28" s="90">
        <v>2.2200000000000002</v>
      </c>
      <c r="Q28" s="90">
        <v>1.4999999999999999E-2</v>
      </c>
      <c r="R28" s="90">
        <v>0</v>
      </c>
      <c r="S28" s="8" t="s">
        <v>28</v>
      </c>
    </row>
    <row r="29" spans="1:20" s="7" customFormat="1" ht="15" x14ac:dyDescent="0.2">
      <c r="B29" s="39" t="s">
        <v>49</v>
      </c>
      <c r="C29" s="99">
        <f t="shared" ref="C29:Q29" si="2">SUM(C24:C28)</f>
        <v>540</v>
      </c>
      <c r="D29" s="99">
        <f t="shared" si="2"/>
        <v>16.899999999999999</v>
      </c>
      <c r="E29" s="99">
        <f t="shared" si="2"/>
        <v>10.6</v>
      </c>
      <c r="F29" s="99">
        <f t="shared" si="2"/>
        <v>105.80000000000001</v>
      </c>
      <c r="G29" s="99">
        <f t="shared" si="2"/>
        <v>675.4</v>
      </c>
      <c r="H29" s="100">
        <f t="shared" si="2"/>
        <v>164.62</v>
      </c>
      <c r="I29" s="100">
        <f t="shared" si="2"/>
        <v>52.120000000000005</v>
      </c>
      <c r="J29" s="100">
        <f t="shared" si="2"/>
        <v>53.879999999999995</v>
      </c>
      <c r="K29" s="100">
        <f t="shared" si="2"/>
        <v>3.7500000000000004</v>
      </c>
      <c r="L29" s="100">
        <f t="shared" si="2"/>
        <v>330.54</v>
      </c>
      <c r="M29" s="100">
        <f t="shared" si="2"/>
        <v>307.55</v>
      </c>
      <c r="N29" s="100">
        <f t="shared" si="2"/>
        <v>77.919999999999987</v>
      </c>
      <c r="O29" s="100">
        <f t="shared" si="2"/>
        <v>10.8</v>
      </c>
      <c r="P29" s="100">
        <f t="shared" si="2"/>
        <v>2.66</v>
      </c>
      <c r="Q29" s="100">
        <f t="shared" si="2"/>
        <v>1.4999999999999999E-2</v>
      </c>
      <c r="R29" s="39"/>
      <c r="S29" s="98"/>
      <c r="T29" s="57"/>
    </row>
    <row r="30" spans="1:20" ht="15" x14ac:dyDescent="0.2">
      <c r="A30" s="7"/>
      <c r="B30" s="44" t="s">
        <v>50</v>
      </c>
      <c r="C30" s="45"/>
      <c r="D30" s="101">
        <f t="shared" ref="D30:Q30" si="3">D14+D22</f>
        <v>46.85</v>
      </c>
      <c r="E30" s="101">
        <f t="shared" si="3"/>
        <v>50.45</v>
      </c>
      <c r="F30" s="101">
        <f t="shared" si="3"/>
        <v>177.92000000000002</v>
      </c>
      <c r="G30" s="101">
        <f t="shared" si="3"/>
        <v>1472.05</v>
      </c>
      <c r="H30" s="85">
        <f t="shared" si="3"/>
        <v>2.5049999999999999</v>
      </c>
      <c r="I30" s="85">
        <f t="shared" si="3"/>
        <v>45.65</v>
      </c>
      <c r="J30" s="85">
        <f t="shared" si="3"/>
        <v>695.11</v>
      </c>
      <c r="K30" s="85">
        <f t="shared" si="3"/>
        <v>26.158000000000001</v>
      </c>
      <c r="L30" s="85">
        <f t="shared" si="3"/>
        <v>556.59</v>
      </c>
      <c r="M30" s="85">
        <f t="shared" si="3"/>
        <v>632.32000000000005</v>
      </c>
      <c r="N30" s="85">
        <f t="shared" si="3"/>
        <v>137.38999999999999</v>
      </c>
      <c r="O30" s="85">
        <f t="shared" si="3"/>
        <v>14</v>
      </c>
      <c r="P30" s="85">
        <f t="shared" si="3"/>
        <v>1.7359</v>
      </c>
      <c r="Q30" s="85">
        <f t="shared" si="3"/>
        <v>58.260000000000005</v>
      </c>
      <c r="R30" s="44"/>
      <c r="S30" s="102"/>
      <c r="T30" s="57"/>
    </row>
    <row r="31" spans="1:20" s="7" customFormat="1" ht="15" x14ac:dyDescent="0.2">
      <c r="B31" s="44" t="s">
        <v>51</v>
      </c>
      <c r="C31" s="45"/>
      <c r="D31" s="101">
        <f t="shared" ref="D31:Q31" si="4">D22+D29</f>
        <v>44.3</v>
      </c>
      <c r="E31" s="101">
        <f t="shared" si="4"/>
        <v>42.03</v>
      </c>
      <c r="F31" s="101">
        <f t="shared" si="4"/>
        <v>234.04000000000002</v>
      </c>
      <c r="G31" s="101">
        <f t="shared" si="4"/>
        <v>1477.1599999999999</v>
      </c>
      <c r="H31" s="85">
        <f t="shared" si="4"/>
        <v>166.48500000000001</v>
      </c>
      <c r="I31" s="85">
        <f t="shared" si="4"/>
        <v>91.85</v>
      </c>
      <c r="J31" s="85">
        <f t="shared" si="4"/>
        <v>323.89</v>
      </c>
      <c r="K31" s="85">
        <f t="shared" si="4"/>
        <v>12.988</v>
      </c>
      <c r="L31" s="85">
        <f t="shared" si="4"/>
        <v>519.16</v>
      </c>
      <c r="M31" s="85">
        <f t="shared" si="4"/>
        <v>537.08000000000004</v>
      </c>
      <c r="N31" s="85">
        <f t="shared" si="4"/>
        <v>176.81999999999996</v>
      </c>
      <c r="O31" s="85">
        <f t="shared" si="4"/>
        <v>21.020000000000003</v>
      </c>
      <c r="P31" s="85">
        <f t="shared" si="4"/>
        <v>3.508</v>
      </c>
      <c r="Q31" s="85">
        <f t="shared" si="4"/>
        <v>9.5650000000000013</v>
      </c>
      <c r="R31" s="44"/>
      <c r="S31" s="102"/>
      <c r="T31" s="57"/>
    </row>
    <row r="32" spans="1:20" s="7" customFormat="1" ht="15" x14ac:dyDescent="0.2">
      <c r="B32" s="44" t="s">
        <v>119</v>
      </c>
      <c r="C32" s="45"/>
      <c r="D32" s="101">
        <f>'5-11кл.понедельник'!D31+'5-11кл.вторник'!D31+'5-11кл.среда'!D31+'5-11кл.четверг'!D33+'5-11кл.пятница'!D30</f>
        <v>233.99999999999997</v>
      </c>
      <c r="E32" s="101">
        <f>'5-11кл.понедельник'!E31+'5-11кл.вторник'!E31+'5-11кл.среда'!E31+'5-11кл.четверг'!E33+'5-11кл.пятница'!E30</f>
        <v>259.51299999999998</v>
      </c>
      <c r="F32" s="101">
        <f>'5-11кл.понедельник'!F31+'5-11кл.вторник'!F31+'5-11кл.среда'!F31+'5-11кл.четверг'!F33+'5-11кл.пятница'!F30</f>
        <v>962.04</v>
      </c>
      <c r="G32" s="101">
        <f>'5-11кл.понедельник'!G31+'5-11кл.вторник'!G31+'5-11кл.среда'!G31+'5-11кл.четверг'!G33+'5-11кл.пятница'!G30</f>
        <v>7696.47</v>
      </c>
      <c r="H32" s="85">
        <f>'5-11кл.понедельник'!H31+'5-11кл.вторник'!H31+'5-11кл.среда'!H31+'5-11кл.четверг'!H33+'5-11кл.пятница'!H30</f>
        <v>8.3805599999999991</v>
      </c>
      <c r="I32" s="85">
        <f>'5-11кл.понедельник'!I31+'5-11кл.вторник'!I31+'5-11кл.среда'!I31+'5-11кл.четверг'!I33+'5-11кл.пятница'!I30</f>
        <v>298.06200000000001</v>
      </c>
      <c r="J32" s="85">
        <f>'5-11кл.понедельник'!J31+'5-11кл.вторник'!J31+'5-11кл.среда'!J31+'5-11кл.четверг'!J33+'5-11кл.пятница'!J30</f>
        <v>2771.12</v>
      </c>
      <c r="K32" s="85">
        <f>'5-11кл.понедельник'!K31+'5-11кл.вторник'!K31+'5-11кл.среда'!K31+'5-11кл.четверг'!K33+'5-11кл.пятница'!K30</f>
        <v>66.554913043478265</v>
      </c>
      <c r="L32" s="85">
        <f>'5-11кл.понедельник'!L31+'5-11кл.вторник'!L31+'5-11кл.среда'!L31+'5-11кл.четверг'!L33+'5-11кл.пятница'!L30</f>
        <v>2714.5309999999999</v>
      </c>
      <c r="M32" s="85">
        <f>'5-11кл.понедельник'!M31+'5-11кл.вторник'!M31+'5-11кл.среда'!M31+'5-11кл.четверг'!M33+'5-11кл.пятница'!M30</f>
        <v>3660.7000000000003</v>
      </c>
      <c r="N32" s="85">
        <f>'5-11кл.понедельник'!N31+'5-11кл.вторник'!N31+'5-11кл.среда'!N31+'5-11кл.четверг'!N33+'5-11кл.пятница'!N30</f>
        <v>1127.67</v>
      </c>
      <c r="O32" s="85">
        <f>'5-11кл.понедельник'!O31+'5-11кл.вторник'!O31+'5-11кл.среда'!O31+'5-11кл.четверг'!O33+'5-11кл.пятница'!O30</f>
        <v>73.451239999999999</v>
      </c>
      <c r="P32" s="85">
        <f>'5-11кл.понедельник'!P31+'5-11кл.вторник'!P31+'5-11кл.среда'!P31+'5-11кл.четверг'!P33+'5-11кл.пятница'!P30</f>
        <v>6.7084495652173919</v>
      </c>
      <c r="Q32" s="85">
        <f>'5-11кл.понедельник'!Q31+'5-11кл.вторник'!Q31+'5-11кл.среда'!Q31+'5-11кл.четверг'!Q33+'5-11кл.пятница'!Q30</f>
        <v>154.52550000000002</v>
      </c>
      <c r="R32" s="44"/>
      <c r="S32" s="102"/>
      <c r="T32" s="57"/>
    </row>
    <row r="33" spans="1:20" s="7" customFormat="1" ht="15" x14ac:dyDescent="0.2">
      <c r="B33" s="44" t="s">
        <v>120</v>
      </c>
      <c r="C33" s="45"/>
      <c r="D33" s="101">
        <f>'5-11кл.понедельник'!D32+'5-11кл.вторник'!D32+'5-11кл.среда'!D32+'5-11кл.четверг'!D34+'5-11кл.пятница'!D31</f>
        <v>264.13</v>
      </c>
      <c r="E33" s="101">
        <f>'5-11кл.понедельник'!E32+'5-11кл.вторник'!E32+'5-11кл.среда'!E32+'5-11кл.четверг'!E34+'5-11кл.пятница'!E31</f>
        <v>241.97</v>
      </c>
      <c r="F33" s="101">
        <f>'5-11кл.понедельник'!F32+'5-11кл.вторник'!F32+'5-11кл.среда'!F32+'5-11кл.четверг'!F34+'5-11кл.пятница'!F31</f>
        <v>1040</v>
      </c>
      <c r="G33" s="101">
        <f>'5-11кл.понедельник'!G32+'5-11кл.вторник'!G32+'5-11кл.среда'!G32+'5-11кл.четверг'!G34+'5-11кл.пятница'!G31</f>
        <v>7483.26</v>
      </c>
      <c r="H33" s="85">
        <f>'5-11кл.понедельник'!H32+'5-11кл.вторник'!H32+'5-11кл.среда'!H32+'5-11кл.четверг'!H34+'5-11кл.пятница'!H31</f>
        <v>171.88726000000003</v>
      </c>
      <c r="I33" s="85">
        <f>'5-11кл.понедельник'!I32+'5-11кл.вторник'!I32+'5-11кл.среда'!I32+'5-11кл.четверг'!I34+'5-11кл.пятница'!I31</f>
        <v>365.79399999999998</v>
      </c>
      <c r="J33" s="85">
        <f>'5-11кл.понедельник'!J32+'5-11кл.вторник'!J32+'5-11кл.среда'!J32+'5-11кл.четверг'!J34+'5-11кл.пятница'!J31</f>
        <v>1525.4699999999998</v>
      </c>
      <c r="K33" s="85">
        <f>'5-11кл.понедельник'!K32+'5-11кл.вторник'!K32+'5-11кл.среда'!K32+'5-11кл.четверг'!K34+'5-11кл.пятница'!K31</f>
        <v>46.967953043478261</v>
      </c>
      <c r="L33" s="85">
        <f>'5-11кл.понедельник'!L32+'5-11кл.вторник'!L32+'5-11кл.среда'!L32+'5-11кл.четверг'!L34+'5-11кл.пятница'!L31</f>
        <v>1781.4209999999998</v>
      </c>
      <c r="M33" s="85">
        <f>'5-11кл.понедельник'!M32+'5-11кл.вторник'!M32+'5-11кл.среда'!M32+'5-11кл.четверг'!M34+'5-11кл.пятница'!M31</f>
        <v>3088.8099999999995</v>
      </c>
      <c r="N33" s="85">
        <f>'5-11кл.понедельник'!N32+'5-11кл.вторник'!N32+'5-11кл.среда'!N32+'5-11кл.четверг'!N34+'5-11кл.пятница'!N31</f>
        <v>1318.99</v>
      </c>
      <c r="O33" s="85">
        <f>'5-11кл.понедельник'!O32+'5-11кл.вторник'!O32+'5-11кл.среда'!O32+'5-11кл.четверг'!O34+'5-11кл.пятница'!O31</f>
        <v>81.506040000000013</v>
      </c>
      <c r="P33" s="85">
        <f>'5-11кл.понедельник'!P32+'5-11кл.вторник'!P32+'5-11кл.среда'!P32+'5-11кл.четверг'!P34+'5-11кл.пятница'!P31</f>
        <v>6.9787495652173916</v>
      </c>
      <c r="Q33" s="85">
        <f>'5-11кл.понедельник'!Q32+'5-11кл.вторник'!Q32+'5-11кл.среда'!Q32+'5-11кл.четверг'!Q34+'5-11кл.пятница'!Q31</f>
        <v>118.84889199999999</v>
      </c>
      <c r="R33" s="44"/>
      <c r="S33" s="102"/>
      <c r="T33" s="57"/>
    </row>
    <row r="34" spans="1:20" s="7" customFormat="1" ht="36.75" customHeight="1" x14ac:dyDescent="0.2">
      <c r="A34" s="1"/>
      <c r="B34" s="163"/>
      <c r="C34" s="163"/>
      <c r="D34" s="163"/>
      <c r="E34" s="163"/>
      <c r="F34" s="163"/>
      <c r="G34" s="163"/>
      <c r="H34" s="163"/>
      <c r="I34" s="163"/>
      <c r="J34" s="163"/>
      <c r="K34" s="163"/>
      <c r="L34" s="163"/>
      <c r="M34" s="163"/>
      <c r="N34" s="163"/>
      <c r="O34" s="163"/>
      <c r="P34" s="163"/>
      <c r="Q34" s="163"/>
      <c r="R34" s="163"/>
      <c r="S34" s="163"/>
      <c r="T34" s="163"/>
    </row>
    <row r="35" spans="1:20" s="7" customFormat="1" x14ac:dyDescent="0.2">
      <c r="A35" s="1"/>
      <c r="B35" s="1"/>
      <c r="C35" s="1"/>
      <c r="D35" s="1"/>
      <c r="E35" s="1"/>
      <c r="F35" s="1"/>
      <c r="G35" s="1"/>
      <c r="H35" s="1"/>
      <c r="I35" s="1"/>
      <c r="J35" s="1"/>
      <c r="K35" s="1"/>
      <c r="L35" s="1"/>
      <c r="M35" s="1"/>
      <c r="N35" s="1"/>
      <c r="O35" s="1"/>
      <c r="P35" s="1"/>
      <c r="Q35" s="1"/>
      <c r="R35" s="1"/>
      <c r="S35" s="1"/>
      <c r="T35" s="1"/>
    </row>
  </sheetData>
  <mergeCells count="24">
    <mergeCell ref="B8:S8"/>
    <mergeCell ref="B23:S23"/>
    <mergeCell ref="B34:T34"/>
    <mergeCell ref="P4:P6"/>
    <mergeCell ref="C4:C5"/>
    <mergeCell ref="D4:D5"/>
    <mergeCell ref="F4:F5"/>
    <mergeCell ref="H4:K4"/>
    <mergeCell ref="Q4:Q6"/>
    <mergeCell ref="R4:R6"/>
    <mergeCell ref="S4:S6"/>
    <mergeCell ref="L4:O4"/>
    <mergeCell ref="H5:H6"/>
    <mergeCell ref="E4:E5"/>
    <mergeCell ref="I5:I6"/>
    <mergeCell ref="K5:K6"/>
    <mergeCell ref="B4:B6"/>
    <mergeCell ref="L5:L6"/>
    <mergeCell ref="G4:G5"/>
    <mergeCell ref="J5:J6"/>
    <mergeCell ref="B7:S7"/>
    <mergeCell ref="M5:M6"/>
    <mergeCell ref="N5:N6"/>
    <mergeCell ref="O5:O6"/>
  </mergeCells>
  <pageMargins left="0.7" right="0.7" top="0.75" bottom="0.75" header="0.511811023622047" footer="0.511811023622047"/>
  <pageSetup paperSize="9"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T38"/>
  <sheetViews>
    <sheetView showGridLines="0" topLeftCell="A3" workbookViewId="0">
      <selection activeCell="C31" sqref="C31"/>
    </sheetView>
  </sheetViews>
  <sheetFormatPr defaultColWidth="9" defaultRowHeight="12.75" zeroHeight="1" x14ac:dyDescent="0.2"/>
  <cols>
    <col min="1" max="1" width="4.5" style="1" customWidth="1"/>
    <col min="2" max="2" width="44.5" style="1" customWidth="1"/>
    <col min="3" max="3" width="9.83203125" style="1" customWidth="1"/>
    <col min="4" max="4" width="8.5" style="1" customWidth="1"/>
    <col min="5" max="5" width="9" style="1" customWidth="1"/>
    <col min="6" max="6" width="11.5" style="1" customWidth="1"/>
    <col min="7" max="7" width="18" style="1" customWidth="1"/>
    <col min="8" max="8" width="9" style="1" customWidth="1"/>
    <col min="9" max="9" width="7.1640625" style="1" customWidth="1"/>
    <col min="10" max="10" width="10.33203125" style="1" customWidth="1"/>
    <col min="11" max="11" width="10.5" style="1" customWidth="1"/>
    <col min="12" max="12" width="10.1640625" style="1" customWidth="1"/>
    <col min="13" max="13" width="9.5" style="1" customWidth="1"/>
    <col min="14" max="14" width="8.5" style="1" customWidth="1"/>
    <col min="15" max="15" width="7.1640625" style="1" customWidth="1"/>
    <col min="16" max="16" width="8.5" style="1" customWidth="1"/>
    <col min="17" max="17" width="8.1640625" style="1" customWidth="1"/>
    <col min="18" max="18" width="10.1640625" style="1" customWidth="1"/>
    <col min="19" max="19" width="57.33203125" style="1" customWidth="1"/>
    <col min="20" max="20" width="3.83203125" style="1" customWidth="1"/>
    <col min="21" max="256" width="9.33203125" customWidth="1"/>
  </cols>
  <sheetData>
    <row r="3" spans="1:20" ht="12.75" customHeight="1" x14ac:dyDescent="0.2">
      <c r="B3" s="159" t="s">
        <v>157</v>
      </c>
      <c r="C3" s="159"/>
      <c r="D3" s="159"/>
      <c r="E3" s="159"/>
      <c r="F3" s="159"/>
      <c r="G3" s="159"/>
      <c r="H3" s="159"/>
      <c r="I3" s="159"/>
      <c r="J3" s="159"/>
      <c r="K3" s="159"/>
      <c r="L3" s="159"/>
      <c r="M3" s="159"/>
      <c r="N3" s="159"/>
      <c r="O3" s="159"/>
      <c r="P3" s="159"/>
      <c r="Q3" s="159"/>
      <c r="R3" s="159"/>
      <c r="S3" s="159"/>
    </row>
    <row r="4" spans="1:20" s="36" customFormat="1" ht="24" customHeight="1" x14ac:dyDescent="0.2">
      <c r="B4" s="160" t="s">
        <v>3</v>
      </c>
      <c r="C4" s="160" t="s">
        <v>4</v>
      </c>
      <c r="D4" s="160" t="s">
        <v>5</v>
      </c>
      <c r="E4" s="160" t="s">
        <v>6</v>
      </c>
      <c r="F4" s="160" t="s">
        <v>7</v>
      </c>
      <c r="G4" s="160" t="s">
        <v>8</v>
      </c>
      <c r="H4" s="154" t="s">
        <v>9</v>
      </c>
      <c r="I4" s="154"/>
      <c r="J4" s="154"/>
      <c r="K4" s="154"/>
      <c r="L4" s="154" t="s">
        <v>10</v>
      </c>
      <c r="M4" s="154"/>
      <c r="N4" s="154"/>
      <c r="O4" s="154"/>
      <c r="P4" s="161" t="s">
        <v>11</v>
      </c>
      <c r="Q4" s="161" t="s">
        <v>12</v>
      </c>
      <c r="R4" s="161" t="s">
        <v>13</v>
      </c>
      <c r="S4" s="160" t="s">
        <v>14</v>
      </c>
    </row>
    <row r="5" spans="1:20" s="36" customFormat="1" ht="9" customHeight="1" x14ac:dyDescent="0.2">
      <c r="B5" s="160"/>
      <c r="C5" s="160"/>
      <c r="D5" s="160"/>
      <c r="E5" s="160"/>
      <c r="F5" s="160"/>
      <c r="G5" s="160"/>
      <c r="H5" s="160" t="s">
        <v>15</v>
      </c>
      <c r="I5" s="160" t="s">
        <v>16</v>
      </c>
      <c r="J5" s="160" t="s">
        <v>17</v>
      </c>
      <c r="K5" s="160" t="s">
        <v>18</v>
      </c>
      <c r="L5" s="160" t="s">
        <v>19</v>
      </c>
      <c r="M5" s="160" t="s">
        <v>20</v>
      </c>
      <c r="N5" s="160" t="s">
        <v>21</v>
      </c>
      <c r="O5" s="161" t="s">
        <v>22</v>
      </c>
      <c r="P5" s="161"/>
      <c r="Q5" s="161"/>
      <c r="R5" s="161"/>
      <c r="S5" s="160"/>
    </row>
    <row r="6" spans="1:20" s="36" customFormat="1" ht="16.5" customHeight="1" x14ac:dyDescent="0.2">
      <c r="B6" s="160"/>
      <c r="C6" s="37" t="s">
        <v>23</v>
      </c>
      <c r="D6" s="38" t="s">
        <v>23</v>
      </c>
      <c r="E6" s="38" t="s">
        <v>23</v>
      </c>
      <c r="F6" s="38" t="s">
        <v>23</v>
      </c>
      <c r="G6" s="38" t="s">
        <v>24</v>
      </c>
      <c r="H6" s="160"/>
      <c r="I6" s="160"/>
      <c r="J6" s="160"/>
      <c r="K6" s="160"/>
      <c r="L6" s="160"/>
      <c r="M6" s="160"/>
      <c r="N6" s="160"/>
      <c r="O6" s="161"/>
      <c r="P6" s="161"/>
      <c r="Q6" s="161"/>
      <c r="R6" s="161"/>
      <c r="S6" s="160"/>
    </row>
    <row r="7" spans="1:20" ht="13.5" customHeight="1" x14ac:dyDescent="0.25">
      <c r="B7" s="165" t="s">
        <v>25</v>
      </c>
      <c r="C7" s="165"/>
      <c r="D7" s="165"/>
      <c r="E7" s="165"/>
      <c r="F7" s="165"/>
      <c r="G7" s="165"/>
      <c r="H7" s="165"/>
      <c r="I7" s="165"/>
      <c r="J7" s="165"/>
      <c r="K7" s="165"/>
      <c r="L7" s="165"/>
      <c r="M7" s="165"/>
      <c r="N7" s="165"/>
      <c r="O7" s="165"/>
      <c r="P7" s="165"/>
      <c r="Q7" s="165"/>
      <c r="R7" s="165"/>
      <c r="S7" s="165"/>
      <c r="T7" s="103"/>
    </row>
    <row r="8" spans="1:20" ht="15.75" customHeight="1" x14ac:dyDescent="0.25">
      <c r="B8" s="141" t="s">
        <v>26</v>
      </c>
      <c r="C8" s="141"/>
      <c r="D8" s="141"/>
      <c r="E8" s="141"/>
      <c r="F8" s="141"/>
      <c r="G8" s="141"/>
      <c r="H8" s="141"/>
      <c r="I8" s="141"/>
      <c r="J8" s="141"/>
      <c r="K8" s="141"/>
      <c r="L8" s="141"/>
      <c r="M8" s="141"/>
      <c r="N8" s="141"/>
      <c r="O8" s="141"/>
      <c r="P8" s="141"/>
      <c r="Q8" s="141"/>
      <c r="R8" s="141"/>
      <c r="S8" s="141"/>
      <c r="T8" s="103"/>
    </row>
    <row r="9" spans="1:20" s="7" customFormat="1" ht="15" x14ac:dyDescent="0.2">
      <c r="B9" s="8" t="s">
        <v>121</v>
      </c>
      <c r="C9" s="9">
        <v>250</v>
      </c>
      <c r="D9" s="10">
        <v>9.89</v>
      </c>
      <c r="E9" s="10">
        <v>7.06</v>
      </c>
      <c r="F9" s="10">
        <v>35.43</v>
      </c>
      <c r="G9" s="10">
        <v>210</v>
      </c>
      <c r="H9" s="10">
        <v>0.54</v>
      </c>
      <c r="I9" s="10">
        <v>0</v>
      </c>
      <c r="J9" s="10">
        <v>891.42</v>
      </c>
      <c r="K9" s="10">
        <v>22.3</v>
      </c>
      <c r="L9" s="10">
        <v>11.96</v>
      </c>
      <c r="M9" s="10">
        <v>75.38</v>
      </c>
      <c r="N9" s="10">
        <v>29.67</v>
      </c>
      <c r="O9" s="10">
        <v>0.83</v>
      </c>
      <c r="P9" s="10">
        <v>0.11</v>
      </c>
      <c r="Q9" s="10">
        <v>1.38</v>
      </c>
      <c r="R9" s="8">
        <v>196</v>
      </c>
      <c r="S9" s="8" t="s">
        <v>28</v>
      </c>
      <c r="T9" s="57"/>
    </row>
    <row r="10" spans="1:20" s="7" customFormat="1" ht="15" x14ac:dyDescent="0.2">
      <c r="B10" s="8" t="s">
        <v>122</v>
      </c>
      <c r="C10" s="9">
        <v>30</v>
      </c>
      <c r="D10" s="10">
        <v>0.5</v>
      </c>
      <c r="E10" s="10">
        <v>0.03</v>
      </c>
      <c r="F10" s="10">
        <v>11.83</v>
      </c>
      <c r="G10" s="10">
        <v>68</v>
      </c>
      <c r="H10" s="10">
        <v>46.1</v>
      </c>
      <c r="I10" s="10">
        <v>0</v>
      </c>
      <c r="J10" s="10">
        <v>0</v>
      </c>
      <c r="K10" s="10">
        <v>0</v>
      </c>
      <c r="L10" s="10">
        <v>0</v>
      </c>
      <c r="M10" s="10">
        <v>0.33</v>
      </c>
      <c r="N10" s="10">
        <v>0</v>
      </c>
      <c r="O10" s="10">
        <v>0</v>
      </c>
      <c r="P10" s="10">
        <v>0.03</v>
      </c>
      <c r="Q10" s="10">
        <v>0</v>
      </c>
      <c r="R10" s="8">
        <v>378</v>
      </c>
      <c r="S10" s="8" t="s">
        <v>28</v>
      </c>
      <c r="T10" s="57"/>
    </row>
    <row r="11" spans="1:20" s="7" customFormat="1" ht="15" x14ac:dyDescent="0.2">
      <c r="B11" s="8" t="s">
        <v>32</v>
      </c>
      <c r="C11" s="9">
        <v>10</v>
      </c>
      <c r="D11" s="10">
        <v>0.08</v>
      </c>
      <c r="E11" s="10">
        <v>7.2</v>
      </c>
      <c r="F11" s="10">
        <v>0.08</v>
      </c>
      <c r="G11" s="10">
        <v>74.89</v>
      </c>
      <c r="H11" s="10">
        <v>0</v>
      </c>
      <c r="I11" s="10">
        <v>0</v>
      </c>
      <c r="J11" s="10">
        <v>30</v>
      </c>
      <c r="K11" s="10">
        <v>0.1</v>
      </c>
      <c r="L11" s="10">
        <v>1.2</v>
      </c>
      <c r="M11" s="10">
        <v>0.05</v>
      </c>
      <c r="N11" s="10">
        <v>0</v>
      </c>
      <c r="O11" s="10">
        <v>0.02</v>
      </c>
      <c r="P11" s="10">
        <v>0.01</v>
      </c>
      <c r="Q11" s="10">
        <v>0.9</v>
      </c>
      <c r="R11" s="8">
        <v>13</v>
      </c>
      <c r="S11" s="8" t="s">
        <v>28</v>
      </c>
      <c r="T11" s="57"/>
    </row>
    <row r="12" spans="1:20" s="7" customFormat="1" ht="15" x14ac:dyDescent="0.2">
      <c r="B12" s="8" t="s">
        <v>94</v>
      </c>
      <c r="C12" s="9">
        <v>200</v>
      </c>
      <c r="D12" s="10">
        <v>0.25</v>
      </c>
      <c r="E12" s="10">
        <v>0.06</v>
      </c>
      <c r="F12" s="10">
        <v>10.199999999999999</v>
      </c>
      <c r="G12" s="10">
        <v>42</v>
      </c>
      <c r="H12" s="10">
        <v>0.01</v>
      </c>
      <c r="I12" s="10">
        <v>2.1</v>
      </c>
      <c r="J12" s="10">
        <v>0.5</v>
      </c>
      <c r="K12" s="10">
        <v>0</v>
      </c>
      <c r="L12" s="10">
        <v>32.799999999999997</v>
      </c>
      <c r="M12" s="10">
        <v>3.6</v>
      </c>
      <c r="N12" s="10">
        <v>4.5999999999999996</v>
      </c>
      <c r="O12" s="10">
        <v>0.8</v>
      </c>
      <c r="P12" s="10">
        <v>0.156</v>
      </c>
      <c r="Q12" s="10">
        <v>18.8</v>
      </c>
      <c r="R12" s="8">
        <v>423</v>
      </c>
      <c r="S12" s="8" t="s">
        <v>28</v>
      </c>
      <c r="T12" s="57"/>
    </row>
    <row r="13" spans="1:20" s="7" customFormat="1" ht="15" x14ac:dyDescent="0.2">
      <c r="B13" s="8" t="s">
        <v>33</v>
      </c>
      <c r="C13" s="9">
        <v>60</v>
      </c>
      <c r="D13" s="10">
        <v>4</v>
      </c>
      <c r="E13" s="10">
        <v>2.7</v>
      </c>
      <c r="F13" s="10">
        <v>30.6</v>
      </c>
      <c r="G13" s="10">
        <v>164.4</v>
      </c>
      <c r="H13" s="10">
        <v>0.06</v>
      </c>
      <c r="I13" s="10">
        <v>0</v>
      </c>
      <c r="J13" s="10">
        <v>0</v>
      </c>
      <c r="K13" s="10">
        <v>0.96</v>
      </c>
      <c r="L13" s="10">
        <v>14.55</v>
      </c>
      <c r="M13" s="10">
        <v>0</v>
      </c>
      <c r="N13" s="10">
        <v>8.4</v>
      </c>
      <c r="O13" s="10">
        <v>2.2200000000000002</v>
      </c>
      <c r="P13" s="10">
        <v>1.4999999999999999E-2</v>
      </c>
      <c r="Q13" s="10">
        <v>0</v>
      </c>
      <c r="R13" s="19">
        <v>18</v>
      </c>
      <c r="S13" s="8" t="s">
        <v>28</v>
      </c>
      <c r="T13" s="57"/>
    </row>
    <row r="14" spans="1:20" s="7" customFormat="1" ht="15" x14ac:dyDescent="0.2">
      <c r="A14" s="57"/>
      <c r="B14" s="39" t="s">
        <v>34</v>
      </c>
      <c r="C14" s="100">
        <f t="shared" ref="C14:Q14" si="0">SUM(C9:C13)</f>
        <v>550</v>
      </c>
      <c r="D14" s="100">
        <f t="shared" si="0"/>
        <v>14.72</v>
      </c>
      <c r="E14" s="100">
        <f t="shared" si="0"/>
        <v>17.05</v>
      </c>
      <c r="F14" s="100">
        <f t="shared" si="0"/>
        <v>88.139999999999986</v>
      </c>
      <c r="G14" s="100">
        <f t="shared" si="0"/>
        <v>559.29</v>
      </c>
      <c r="H14" s="100">
        <f t="shared" si="0"/>
        <v>46.71</v>
      </c>
      <c r="I14" s="100">
        <f t="shared" si="0"/>
        <v>2.1</v>
      </c>
      <c r="J14" s="100">
        <f t="shared" si="0"/>
        <v>921.92</v>
      </c>
      <c r="K14" s="100">
        <f t="shared" si="0"/>
        <v>23.360000000000003</v>
      </c>
      <c r="L14" s="100">
        <f t="shared" si="0"/>
        <v>60.509999999999991</v>
      </c>
      <c r="M14" s="100">
        <f t="shared" si="0"/>
        <v>79.359999999999985</v>
      </c>
      <c r="N14" s="100">
        <f t="shared" si="0"/>
        <v>42.67</v>
      </c>
      <c r="O14" s="100">
        <f t="shared" si="0"/>
        <v>3.87</v>
      </c>
      <c r="P14" s="100">
        <f t="shared" si="0"/>
        <v>0.32100000000000006</v>
      </c>
      <c r="Q14" s="100">
        <f t="shared" si="0"/>
        <v>21.080000000000002</v>
      </c>
      <c r="R14" s="42"/>
      <c r="S14" s="95"/>
      <c r="T14" s="57"/>
    </row>
    <row r="15" spans="1:20" s="57" customFormat="1" ht="15" x14ac:dyDescent="0.2">
      <c r="A15" s="7"/>
      <c r="B15" s="147" t="s">
        <v>35</v>
      </c>
      <c r="C15" s="147"/>
      <c r="D15" s="147"/>
      <c r="E15" s="147"/>
      <c r="F15" s="147"/>
      <c r="G15" s="147"/>
      <c r="H15" s="147"/>
      <c r="I15" s="147"/>
      <c r="J15" s="147"/>
      <c r="K15" s="147"/>
      <c r="L15" s="147"/>
      <c r="M15" s="147"/>
      <c r="N15" s="147"/>
      <c r="O15" s="147"/>
      <c r="P15" s="147"/>
      <c r="Q15" s="147"/>
      <c r="R15" s="147"/>
      <c r="S15" s="147"/>
    </row>
    <row r="16" spans="1:20" s="7" customFormat="1" ht="23.25" customHeight="1" x14ac:dyDescent="0.2">
      <c r="B16" s="18" t="s">
        <v>36</v>
      </c>
      <c r="C16" s="9">
        <v>100</v>
      </c>
      <c r="D16" s="10">
        <v>0.96</v>
      </c>
      <c r="E16" s="10">
        <v>10.17</v>
      </c>
      <c r="F16" s="10">
        <v>3.5</v>
      </c>
      <c r="G16" s="10">
        <v>104.8</v>
      </c>
      <c r="H16" s="10">
        <v>0.05</v>
      </c>
      <c r="I16" s="10">
        <v>16</v>
      </c>
      <c r="J16" s="10">
        <v>0</v>
      </c>
      <c r="K16" s="10">
        <v>3.5</v>
      </c>
      <c r="L16" s="10">
        <v>53.3</v>
      </c>
      <c r="M16" s="10">
        <v>0</v>
      </c>
      <c r="N16" s="10">
        <v>21.67</v>
      </c>
      <c r="O16" s="10">
        <v>0.02</v>
      </c>
      <c r="P16" s="10">
        <v>0.03</v>
      </c>
      <c r="Q16" s="10">
        <v>0</v>
      </c>
      <c r="R16" s="19" t="s">
        <v>37</v>
      </c>
      <c r="S16" s="8" t="s">
        <v>28</v>
      </c>
      <c r="T16" s="57"/>
    </row>
    <row r="17" spans="2:20" s="7" customFormat="1" ht="20.85" customHeight="1" x14ac:dyDescent="0.2">
      <c r="B17" s="21" t="s">
        <v>177</v>
      </c>
      <c r="C17" s="9">
        <v>250</v>
      </c>
      <c r="D17" s="10">
        <v>2.94</v>
      </c>
      <c r="E17" s="10">
        <v>10.119999999999999</v>
      </c>
      <c r="F17" s="10">
        <v>25.4</v>
      </c>
      <c r="G17" s="10">
        <v>108</v>
      </c>
      <c r="H17" s="10">
        <v>0.1</v>
      </c>
      <c r="I17" s="10">
        <v>16.75</v>
      </c>
      <c r="J17" s="10">
        <v>0</v>
      </c>
      <c r="K17" s="10">
        <v>0.2</v>
      </c>
      <c r="L17" s="10">
        <v>39.4</v>
      </c>
      <c r="M17" s="10">
        <v>95.25</v>
      </c>
      <c r="N17" s="10">
        <v>29.35</v>
      </c>
      <c r="O17" s="10">
        <v>1.18</v>
      </c>
      <c r="P17" s="10">
        <v>0.06</v>
      </c>
      <c r="Q17" s="10">
        <v>0</v>
      </c>
      <c r="R17" s="19">
        <v>122</v>
      </c>
      <c r="S17" s="21" t="s">
        <v>28</v>
      </c>
      <c r="T17" s="57"/>
    </row>
    <row r="18" spans="2:20" s="7" customFormat="1" ht="15" x14ac:dyDescent="0.2">
      <c r="B18" s="8" t="s">
        <v>124</v>
      </c>
      <c r="C18" s="9">
        <v>220</v>
      </c>
      <c r="D18" s="10">
        <v>17.93</v>
      </c>
      <c r="E18" s="10">
        <v>8.8000000000000007</v>
      </c>
      <c r="F18" s="10">
        <v>40.700000000000003</v>
      </c>
      <c r="G18" s="10">
        <v>327</v>
      </c>
      <c r="H18" s="10">
        <v>0.02</v>
      </c>
      <c r="I18" s="10">
        <v>0.66</v>
      </c>
      <c r="J18" s="10">
        <v>5.94</v>
      </c>
      <c r="K18" s="10">
        <v>7.04</v>
      </c>
      <c r="L18" s="10">
        <v>6.94</v>
      </c>
      <c r="M18" s="10">
        <v>10.16</v>
      </c>
      <c r="N18" s="10">
        <v>10.48</v>
      </c>
      <c r="O18" s="10">
        <v>0.6</v>
      </c>
      <c r="P18" s="10">
        <v>0.03</v>
      </c>
      <c r="Q18" s="10">
        <v>2.09</v>
      </c>
      <c r="R18" s="19" t="s">
        <v>125</v>
      </c>
      <c r="S18" s="8" t="s">
        <v>30</v>
      </c>
      <c r="T18" s="57"/>
    </row>
    <row r="19" spans="2:20" s="7" customFormat="1" ht="15" x14ac:dyDescent="0.2">
      <c r="B19" s="8" t="s">
        <v>40</v>
      </c>
      <c r="C19" s="9">
        <v>180</v>
      </c>
      <c r="D19" s="10">
        <v>0.4</v>
      </c>
      <c r="E19" s="10">
        <v>0.04</v>
      </c>
      <c r="F19" s="10">
        <v>18.190000000000001</v>
      </c>
      <c r="G19" s="10">
        <v>76</v>
      </c>
      <c r="H19" s="10">
        <v>0.01</v>
      </c>
      <c r="I19" s="10">
        <v>0.6</v>
      </c>
      <c r="J19" s="10">
        <v>0.01</v>
      </c>
      <c r="K19" s="10">
        <v>0</v>
      </c>
      <c r="L19" s="10">
        <v>18.9984</v>
      </c>
      <c r="M19" s="10">
        <v>12.28</v>
      </c>
      <c r="N19" s="10">
        <v>11.62</v>
      </c>
      <c r="O19" s="10">
        <v>0.49</v>
      </c>
      <c r="P19" s="10">
        <v>0</v>
      </c>
      <c r="Q19" s="10">
        <v>0</v>
      </c>
      <c r="R19" s="8">
        <v>820</v>
      </c>
      <c r="S19" s="8" t="s">
        <v>30</v>
      </c>
      <c r="T19" s="57"/>
    </row>
    <row r="20" spans="2:20" s="7" customFormat="1" ht="15" x14ac:dyDescent="0.2">
      <c r="B20" s="63" t="s">
        <v>33</v>
      </c>
      <c r="C20" s="9">
        <v>20</v>
      </c>
      <c r="D20" s="10">
        <v>2</v>
      </c>
      <c r="E20" s="10">
        <v>0.9</v>
      </c>
      <c r="F20" s="10">
        <v>10.199999999999999</v>
      </c>
      <c r="G20" s="10">
        <v>54.8</v>
      </c>
      <c r="H20" s="10">
        <v>2.1999999999999999E-2</v>
      </c>
      <c r="I20" s="10">
        <v>0</v>
      </c>
      <c r="J20" s="10">
        <v>0</v>
      </c>
      <c r="K20" s="10">
        <v>0.34</v>
      </c>
      <c r="L20" s="10">
        <v>4.7</v>
      </c>
      <c r="M20" s="10">
        <v>0</v>
      </c>
      <c r="N20" s="10">
        <v>2.6</v>
      </c>
      <c r="O20" s="10">
        <v>0.24</v>
      </c>
      <c r="P20" s="10">
        <v>6.0000000000000001E-3</v>
      </c>
      <c r="Q20" s="10">
        <v>0</v>
      </c>
      <c r="R20" s="19">
        <v>18</v>
      </c>
      <c r="S20" s="8" t="s">
        <v>28</v>
      </c>
      <c r="T20" s="57"/>
    </row>
    <row r="21" spans="2:20" s="7" customFormat="1" ht="15" x14ac:dyDescent="0.2">
      <c r="B21" s="18" t="s">
        <v>41</v>
      </c>
      <c r="C21" s="9">
        <v>40</v>
      </c>
      <c r="D21" s="10">
        <v>3</v>
      </c>
      <c r="E21" s="10">
        <v>1</v>
      </c>
      <c r="F21" s="10">
        <v>17</v>
      </c>
      <c r="G21" s="10">
        <v>103.6</v>
      </c>
      <c r="H21" s="10">
        <v>4.3999999999999997E-2</v>
      </c>
      <c r="I21" s="10">
        <v>0</v>
      </c>
      <c r="J21" s="10">
        <v>0</v>
      </c>
      <c r="K21" s="10">
        <v>0.63800000000000001</v>
      </c>
      <c r="L21" s="10">
        <v>11.6</v>
      </c>
      <c r="M21" s="10">
        <v>0</v>
      </c>
      <c r="N21" s="10">
        <v>5.6</v>
      </c>
      <c r="O21" s="10">
        <v>1.48</v>
      </c>
      <c r="P21" s="10">
        <v>1.2E-2</v>
      </c>
      <c r="Q21" s="10">
        <v>4</v>
      </c>
      <c r="R21" s="19">
        <v>19</v>
      </c>
      <c r="S21" s="8" t="s">
        <v>28</v>
      </c>
      <c r="T21" s="57"/>
    </row>
    <row r="22" spans="2:20" s="7" customFormat="1" ht="15" x14ac:dyDescent="0.2">
      <c r="B22" s="39" t="s">
        <v>42</v>
      </c>
      <c r="C22" s="41">
        <f t="shared" ref="C22:Q22" si="1">SUM(C16:C21)</f>
        <v>810</v>
      </c>
      <c r="D22" s="41">
        <f t="shared" si="1"/>
        <v>27.229999999999997</v>
      </c>
      <c r="E22" s="41">
        <f t="shared" si="1"/>
        <v>31.029999999999998</v>
      </c>
      <c r="F22" s="41">
        <f t="shared" si="1"/>
        <v>114.99</v>
      </c>
      <c r="G22" s="41">
        <f t="shared" si="1"/>
        <v>774.19999999999993</v>
      </c>
      <c r="H22" s="41">
        <f t="shared" si="1"/>
        <v>0.246</v>
      </c>
      <c r="I22" s="41">
        <f t="shared" si="1"/>
        <v>34.01</v>
      </c>
      <c r="J22" s="41">
        <f t="shared" si="1"/>
        <v>5.95</v>
      </c>
      <c r="K22" s="41">
        <f t="shared" si="1"/>
        <v>11.718</v>
      </c>
      <c r="L22" s="41">
        <f t="shared" si="1"/>
        <v>134.9384</v>
      </c>
      <c r="M22" s="41">
        <f t="shared" si="1"/>
        <v>117.69</v>
      </c>
      <c r="N22" s="41">
        <f t="shared" si="1"/>
        <v>81.319999999999993</v>
      </c>
      <c r="O22" s="41">
        <f t="shared" si="1"/>
        <v>4.01</v>
      </c>
      <c r="P22" s="41">
        <f t="shared" si="1"/>
        <v>0.13800000000000001</v>
      </c>
      <c r="Q22" s="41">
        <f t="shared" si="1"/>
        <v>6.09</v>
      </c>
      <c r="R22" s="39"/>
      <c r="S22" s="98"/>
      <c r="T22" s="57"/>
    </row>
    <row r="23" spans="2:20" s="7" customFormat="1" ht="15" x14ac:dyDescent="0.2">
      <c r="B23" s="166" t="s">
        <v>43</v>
      </c>
      <c r="C23" s="166"/>
      <c r="D23" s="166"/>
      <c r="E23" s="166"/>
      <c r="F23" s="166"/>
      <c r="G23" s="166"/>
      <c r="H23" s="166"/>
      <c r="I23" s="166"/>
      <c r="J23" s="166"/>
      <c r="K23" s="166"/>
      <c r="L23" s="166"/>
      <c r="M23" s="166"/>
      <c r="N23" s="166"/>
      <c r="O23" s="166"/>
      <c r="P23" s="166"/>
      <c r="Q23" s="166"/>
      <c r="R23" s="166"/>
      <c r="S23" s="166"/>
      <c r="T23" s="57"/>
    </row>
    <row r="24" spans="2:20" s="7" customFormat="1" ht="15" x14ac:dyDescent="0.2">
      <c r="B24" s="8" t="s">
        <v>39</v>
      </c>
      <c r="C24" s="9">
        <v>200</v>
      </c>
      <c r="D24" s="10">
        <v>12.67</v>
      </c>
      <c r="E24" s="10">
        <v>6.98</v>
      </c>
      <c r="F24" s="10">
        <v>17.7</v>
      </c>
      <c r="G24" s="10">
        <v>224</v>
      </c>
      <c r="H24" s="10">
        <v>19.2</v>
      </c>
      <c r="I24" s="10">
        <v>23.04</v>
      </c>
      <c r="J24" s="10">
        <v>7.0000000000000007E-2</v>
      </c>
      <c r="K24" s="10">
        <v>0.28999999999999998</v>
      </c>
      <c r="L24" s="10">
        <v>56.16</v>
      </c>
      <c r="M24" s="10">
        <v>79.680000000000007</v>
      </c>
      <c r="N24" s="10">
        <v>45.36</v>
      </c>
      <c r="O24" s="10">
        <v>2.16</v>
      </c>
      <c r="P24" s="10">
        <v>1.68</v>
      </c>
      <c r="Q24" s="10">
        <v>0.24</v>
      </c>
      <c r="R24" s="8">
        <v>334</v>
      </c>
      <c r="S24" s="8" t="s">
        <v>28</v>
      </c>
      <c r="T24" s="57"/>
    </row>
    <row r="25" spans="2:20" s="7" customFormat="1" ht="15" x14ac:dyDescent="0.2">
      <c r="B25" s="13" t="s">
        <v>67</v>
      </c>
      <c r="C25" s="9">
        <v>100</v>
      </c>
      <c r="D25" s="10">
        <v>1.1200000000000001</v>
      </c>
      <c r="E25" s="10">
        <v>0.12</v>
      </c>
      <c r="F25" s="10">
        <v>0.12</v>
      </c>
      <c r="G25" s="10">
        <v>14</v>
      </c>
      <c r="H25" s="10">
        <v>1.4999999999999999E-2</v>
      </c>
      <c r="I25" s="10">
        <v>2</v>
      </c>
      <c r="J25" s="10">
        <v>0</v>
      </c>
      <c r="K25" s="10">
        <v>0.04</v>
      </c>
      <c r="L25" s="10">
        <v>9.1999999999999993</v>
      </c>
      <c r="M25" s="10">
        <v>0</v>
      </c>
      <c r="N25" s="10">
        <v>5.6</v>
      </c>
      <c r="O25" s="10">
        <v>0.24</v>
      </c>
      <c r="P25" s="10">
        <v>0.04</v>
      </c>
      <c r="Q25" s="10">
        <v>0</v>
      </c>
      <c r="R25" s="19" t="s">
        <v>68</v>
      </c>
      <c r="S25" s="8" t="s">
        <v>28</v>
      </c>
      <c r="T25" s="57"/>
    </row>
    <row r="26" spans="2:20" s="7" customFormat="1" ht="15" x14ac:dyDescent="0.2">
      <c r="B26" s="8" t="s">
        <v>48</v>
      </c>
      <c r="C26" s="9">
        <v>200</v>
      </c>
      <c r="D26" s="10">
        <v>0.01</v>
      </c>
      <c r="E26" s="10">
        <v>0</v>
      </c>
      <c r="F26" s="10">
        <v>13.66</v>
      </c>
      <c r="G26" s="10">
        <v>66</v>
      </c>
      <c r="H26" s="10">
        <v>4.7999999999999996E-3</v>
      </c>
      <c r="I26" s="10">
        <v>1.83</v>
      </c>
      <c r="J26" s="10">
        <v>0</v>
      </c>
      <c r="K26" s="10">
        <v>0.122</v>
      </c>
      <c r="L26" s="10">
        <v>4.04</v>
      </c>
      <c r="M26" s="10">
        <v>3.67</v>
      </c>
      <c r="N26" s="10">
        <v>3.18</v>
      </c>
      <c r="O26" s="10">
        <v>0.11</v>
      </c>
      <c r="P26" s="10">
        <v>6.4000000000000003E-3</v>
      </c>
      <c r="Q26" s="10">
        <v>0.18</v>
      </c>
      <c r="R26" s="8">
        <v>476</v>
      </c>
      <c r="S26" s="8" t="s">
        <v>28</v>
      </c>
      <c r="T26" s="57"/>
    </row>
    <row r="27" spans="2:20" s="7" customFormat="1" ht="15" x14ac:dyDescent="0.2">
      <c r="B27" s="8" t="s">
        <v>33</v>
      </c>
      <c r="C27" s="9">
        <v>60</v>
      </c>
      <c r="D27" s="10">
        <v>4</v>
      </c>
      <c r="E27" s="10">
        <v>2.7</v>
      </c>
      <c r="F27" s="10">
        <v>30.6</v>
      </c>
      <c r="G27" s="10">
        <v>164.4</v>
      </c>
      <c r="H27" s="10">
        <v>0.06</v>
      </c>
      <c r="I27" s="10">
        <v>0</v>
      </c>
      <c r="J27" s="10">
        <v>0</v>
      </c>
      <c r="K27" s="10">
        <v>0.96</v>
      </c>
      <c r="L27" s="10">
        <v>14.55</v>
      </c>
      <c r="M27" s="10">
        <v>0</v>
      </c>
      <c r="N27" s="10">
        <v>8.4</v>
      </c>
      <c r="O27" s="10">
        <v>2.2200000000000002</v>
      </c>
      <c r="P27" s="10">
        <v>1.4999999999999999E-2</v>
      </c>
      <c r="Q27" s="10">
        <v>0</v>
      </c>
      <c r="R27" s="8">
        <v>18</v>
      </c>
      <c r="S27" s="8" t="s">
        <v>28</v>
      </c>
      <c r="T27" s="57"/>
    </row>
    <row r="28" spans="2:20" s="7" customFormat="1" ht="15" x14ac:dyDescent="0.2">
      <c r="B28" s="39" t="s">
        <v>49</v>
      </c>
      <c r="C28" s="41">
        <f t="shared" ref="C28:Q28" si="2">SUM(C24:C27)</f>
        <v>560</v>
      </c>
      <c r="D28" s="41">
        <f t="shared" si="2"/>
        <v>17.799999999999997</v>
      </c>
      <c r="E28" s="41">
        <f t="shared" si="2"/>
        <v>9.8000000000000007</v>
      </c>
      <c r="F28" s="41">
        <f t="shared" si="2"/>
        <v>62.08</v>
      </c>
      <c r="G28" s="41">
        <f t="shared" si="2"/>
        <v>468.4</v>
      </c>
      <c r="H28" s="41">
        <f t="shared" si="2"/>
        <v>19.279799999999998</v>
      </c>
      <c r="I28" s="41">
        <f t="shared" si="2"/>
        <v>26.869999999999997</v>
      </c>
      <c r="J28" s="41">
        <f t="shared" si="2"/>
        <v>7.0000000000000007E-2</v>
      </c>
      <c r="K28" s="41">
        <f t="shared" si="2"/>
        <v>1.4119999999999999</v>
      </c>
      <c r="L28" s="41">
        <f t="shared" si="2"/>
        <v>83.95</v>
      </c>
      <c r="M28" s="41">
        <f t="shared" si="2"/>
        <v>83.350000000000009</v>
      </c>
      <c r="N28" s="41">
        <f t="shared" si="2"/>
        <v>62.54</v>
      </c>
      <c r="O28" s="41">
        <f t="shared" si="2"/>
        <v>4.7300000000000004</v>
      </c>
      <c r="P28" s="41">
        <f t="shared" si="2"/>
        <v>1.7413999999999998</v>
      </c>
      <c r="Q28" s="41">
        <f t="shared" si="2"/>
        <v>0.42</v>
      </c>
      <c r="R28" s="104"/>
      <c r="S28" s="98"/>
      <c r="T28" s="57"/>
    </row>
    <row r="29" spans="2:20" s="7" customFormat="1" ht="15" x14ac:dyDescent="0.2">
      <c r="B29" s="44" t="s">
        <v>50</v>
      </c>
      <c r="C29" s="45"/>
      <c r="D29" s="85">
        <f t="shared" ref="D29:Q29" si="3">D14+D22</f>
        <v>41.949999999999996</v>
      </c>
      <c r="E29" s="85">
        <f t="shared" si="3"/>
        <v>48.08</v>
      </c>
      <c r="F29" s="85">
        <f t="shared" si="3"/>
        <v>203.13</v>
      </c>
      <c r="G29" s="85">
        <f t="shared" si="3"/>
        <v>1333.4899999999998</v>
      </c>
      <c r="H29" s="85">
        <f t="shared" si="3"/>
        <v>46.956000000000003</v>
      </c>
      <c r="I29" s="85">
        <f t="shared" si="3"/>
        <v>36.11</v>
      </c>
      <c r="J29" s="85">
        <f t="shared" si="3"/>
        <v>927.87</v>
      </c>
      <c r="K29" s="85">
        <f t="shared" si="3"/>
        <v>35.078000000000003</v>
      </c>
      <c r="L29" s="85">
        <f t="shared" si="3"/>
        <v>195.44839999999999</v>
      </c>
      <c r="M29" s="85">
        <f t="shared" si="3"/>
        <v>197.04999999999998</v>
      </c>
      <c r="N29" s="85">
        <f t="shared" si="3"/>
        <v>123.99</v>
      </c>
      <c r="O29" s="85">
        <f t="shared" si="3"/>
        <v>7.88</v>
      </c>
      <c r="P29" s="85">
        <f t="shared" si="3"/>
        <v>0.45900000000000007</v>
      </c>
      <c r="Q29" s="85">
        <f t="shared" si="3"/>
        <v>27.17</v>
      </c>
      <c r="R29" s="45"/>
      <c r="S29" s="102"/>
      <c r="T29" s="57"/>
    </row>
    <row r="30" spans="2:20" s="7" customFormat="1" ht="15" x14ac:dyDescent="0.2">
      <c r="B30" s="44" t="s">
        <v>51</v>
      </c>
      <c r="C30" s="45"/>
      <c r="D30" s="85">
        <f t="shared" ref="D30:Q30" si="4">D22+D28</f>
        <v>45.029999999999994</v>
      </c>
      <c r="E30" s="85">
        <f t="shared" si="4"/>
        <v>40.83</v>
      </c>
      <c r="F30" s="85">
        <f t="shared" si="4"/>
        <v>177.07</v>
      </c>
      <c r="G30" s="85">
        <f t="shared" si="4"/>
        <v>1242.5999999999999</v>
      </c>
      <c r="H30" s="85">
        <f t="shared" si="4"/>
        <v>19.525799999999997</v>
      </c>
      <c r="I30" s="85">
        <f t="shared" si="4"/>
        <v>60.879999999999995</v>
      </c>
      <c r="J30" s="85">
        <f t="shared" si="4"/>
        <v>6.0200000000000005</v>
      </c>
      <c r="K30" s="85">
        <f t="shared" si="4"/>
        <v>13.129999999999999</v>
      </c>
      <c r="L30" s="85">
        <f t="shared" si="4"/>
        <v>218.88839999999999</v>
      </c>
      <c r="M30" s="85">
        <f t="shared" si="4"/>
        <v>201.04000000000002</v>
      </c>
      <c r="N30" s="85">
        <f t="shared" si="4"/>
        <v>143.85999999999999</v>
      </c>
      <c r="O30" s="85">
        <f t="shared" si="4"/>
        <v>8.74</v>
      </c>
      <c r="P30" s="85">
        <f t="shared" si="4"/>
        <v>1.8794</v>
      </c>
      <c r="Q30" s="85">
        <f t="shared" si="4"/>
        <v>6.51</v>
      </c>
      <c r="R30" s="45"/>
      <c r="S30" s="102"/>
      <c r="T30" s="57"/>
    </row>
    <row r="31" spans="2:20" s="7" customFormat="1" x14ac:dyDescent="0.2"/>
    <row r="32" spans="2:20" s="7" customFormat="1" x14ac:dyDescent="0.2"/>
    <row r="33" spans="1:20" s="7" customFormat="1" x14ac:dyDescent="0.2"/>
    <row r="34" spans="1:20" s="7" customFormat="1" x14ac:dyDescent="0.2"/>
    <row r="35" spans="1:20" s="7" customFormat="1" x14ac:dyDescent="0.2">
      <c r="A35" s="1"/>
      <c r="B35" s="1"/>
      <c r="C35" s="1"/>
      <c r="D35" s="1"/>
      <c r="E35" s="1"/>
      <c r="F35" s="1"/>
      <c r="G35" s="1"/>
      <c r="H35" s="1"/>
      <c r="I35" s="1"/>
      <c r="J35" s="1"/>
      <c r="K35" s="1"/>
      <c r="L35" s="1"/>
      <c r="M35" s="1"/>
      <c r="N35" s="1"/>
      <c r="O35" s="1"/>
      <c r="P35" s="1"/>
      <c r="Q35" s="1"/>
      <c r="R35" s="1"/>
      <c r="S35" s="1"/>
      <c r="T35" s="1"/>
    </row>
    <row r="36" spans="1:20" s="7" customFormat="1" x14ac:dyDescent="0.2">
      <c r="A36" s="1"/>
      <c r="B36" s="1"/>
      <c r="C36" s="1"/>
      <c r="D36" s="1"/>
      <c r="E36" s="1"/>
      <c r="F36" s="1"/>
      <c r="G36" s="1"/>
      <c r="H36" s="1"/>
      <c r="I36" s="1"/>
      <c r="J36" s="1"/>
      <c r="K36" s="1"/>
      <c r="L36" s="1"/>
      <c r="M36" s="1"/>
      <c r="N36" s="1"/>
      <c r="O36" s="1"/>
      <c r="P36" s="1"/>
      <c r="Q36" s="1"/>
      <c r="R36" s="1"/>
      <c r="S36" s="1"/>
      <c r="T36" s="1"/>
    </row>
    <row r="37" spans="1:20" s="7" customFormat="1" x14ac:dyDescent="0.2">
      <c r="A37" s="1"/>
      <c r="B37" s="1"/>
      <c r="C37" s="1"/>
      <c r="D37" s="1"/>
      <c r="E37" s="1"/>
      <c r="F37" s="1"/>
      <c r="G37" s="1"/>
      <c r="H37" s="1"/>
      <c r="I37" s="1"/>
      <c r="J37" s="1"/>
      <c r="K37" s="1"/>
      <c r="L37" s="1"/>
      <c r="M37" s="1"/>
      <c r="N37" s="1"/>
      <c r="O37" s="1"/>
      <c r="P37" s="1"/>
      <c r="Q37" s="1"/>
      <c r="R37" s="1"/>
      <c r="S37" s="1"/>
      <c r="T37" s="1"/>
    </row>
    <row r="38" spans="1:20" s="7" customFormat="1" x14ac:dyDescent="0.2">
      <c r="A38" s="1"/>
      <c r="B38" s="1"/>
      <c r="C38" s="1"/>
      <c r="D38" s="1"/>
      <c r="E38" s="1"/>
      <c r="F38" s="1"/>
      <c r="G38" s="1"/>
      <c r="H38" s="1"/>
      <c r="I38" s="1"/>
      <c r="J38" s="1"/>
      <c r="K38" s="1"/>
      <c r="L38" s="1"/>
      <c r="M38" s="1"/>
      <c r="N38" s="1"/>
      <c r="O38" s="1"/>
      <c r="P38" s="1"/>
      <c r="Q38" s="1"/>
      <c r="R38" s="1"/>
      <c r="S38" s="1"/>
      <c r="T38" s="1"/>
    </row>
  </sheetData>
  <mergeCells count="25">
    <mergeCell ref="B15:S15"/>
    <mergeCell ref="H5:H6"/>
    <mergeCell ref="B23:S23"/>
    <mergeCell ref="P4:P6"/>
    <mergeCell ref="E4:E5"/>
    <mergeCell ref="N5:N6"/>
    <mergeCell ref="O5:O6"/>
    <mergeCell ref="B7:S7"/>
    <mergeCell ref="B4:B6"/>
    <mergeCell ref="B3:S3"/>
    <mergeCell ref="L4:O4"/>
    <mergeCell ref="G4:G5"/>
    <mergeCell ref="B8:S8"/>
    <mergeCell ref="M5:M6"/>
    <mergeCell ref="L5:L6"/>
    <mergeCell ref="I5:I6"/>
    <mergeCell ref="J5:J6"/>
    <mergeCell ref="K5:K6"/>
    <mergeCell ref="Q4:Q6"/>
    <mergeCell ref="C4:C5"/>
    <mergeCell ref="D4:D5"/>
    <mergeCell ref="F4:F5"/>
    <mergeCell ref="H4:K4"/>
    <mergeCell ref="R4:R6"/>
    <mergeCell ref="S4:S6"/>
  </mergeCells>
  <pageMargins left="0.7" right="0.7" top="0.75" bottom="0.75" header="0.511811023622047" footer="0.511811023622047"/>
  <pageSetup paperSize="9"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T34"/>
  <sheetViews>
    <sheetView showGridLines="0" topLeftCell="A4" workbookViewId="0">
      <selection activeCell="G29" sqref="G29"/>
    </sheetView>
  </sheetViews>
  <sheetFormatPr defaultColWidth="9" defaultRowHeight="12.75" zeroHeight="1" x14ac:dyDescent="0.2"/>
  <cols>
    <col min="1" max="1" width="3.83203125" style="1" customWidth="1"/>
    <col min="2" max="2" width="36.5" style="1" customWidth="1"/>
    <col min="3" max="3" width="9.83203125" style="1" customWidth="1"/>
    <col min="4" max="4" width="8.5" style="1" customWidth="1"/>
    <col min="5" max="5" width="9" style="1" customWidth="1"/>
    <col min="6" max="6" width="11.5" style="1" customWidth="1"/>
    <col min="7" max="7" width="17.83203125" style="1" customWidth="1"/>
    <col min="8" max="8" width="9.5" style="1" customWidth="1"/>
    <col min="9" max="9" width="7.1640625" style="1" customWidth="1"/>
    <col min="10" max="10" width="9.5" style="1" customWidth="1"/>
    <col min="11" max="11" width="18" style="1" customWidth="1"/>
    <col min="12" max="12" width="10.1640625" style="1" customWidth="1"/>
    <col min="13" max="13" width="9.5" style="1" customWidth="1"/>
    <col min="14" max="14" width="8.5" style="1" customWidth="1"/>
    <col min="15" max="15" width="7.1640625" style="1" customWidth="1"/>
    <col min="16" max="16" width="9" style="1" customWidth="1"/>
    <col min="17" max="17" width="8.1640625" style="1" customWidth="1"/>
    <col min="18" max="18" width="10.1640625" style="1" customWidth="1"/>
    <col min="19" max="19" width="60.5" style="1" customWidth="1"/>
    <col min="20" max="20" width="3.83203125" style="1" customWidth="1"/>
    <col min="21" max="256" width="9.33203125" customWidth="1"/>
  </cols>
  <sheetData>
    <row r="3" spans="2:20" ht="12.75" customHeight="1" x14ac:dyDescent="0.2">
      <c r="B3" s="159" t="s">
        <v>159</v>
      </c>
      <c r="C3" s="159"/>
      <c r="D3" s="159"/>
      <c r="E3" s="159"/>
      <c r="F3" s="159"/>
      <c r="G3" s="159"/>
      <c r="H3" s="159"/>
      <c r="I3" s="159"/>
      <c r="J3" s="159"/>
      <c r="K3" s="159"/>
      <c r="L3" s="159"/>
      <c r="M3" s="159"/>
      <c r="N3" s="159"/>
      <c r="O3" s="159"/>
      <c r="P3" s="159"/>
      <c r="Q3" s="159"/>
      <c r="R3" s="159"/>
      <c r="S3" s="159"/>
    </row>
    <row r="4" spans="2:20" s="36" customFormat="1" ht="24" customHeight="1" x14ac:dyDescent="0.2">
      <c r="B4" s="151" t="s">
        <v>3</v>
      </c>
      <c r="C4" s="151" t="s">
        <v>4</v>
      </c>
      <c r="D4" s="151" t="s">
        <v>5</v>
      </c>
      <c r="E4" s="151" t="s">
        <v>6</v>
      </c>
      <c r="F4" s="151" t="s">
        <v>7</v>
      </c>
      <c r="G4" s="151" t="s">
        <v>8</v>
      </c>
      <c r="H4" s="154" t="s">
        <v>9</v>
      </c>
      <c r="I4" s="154"/>
      <c r="J4" s="154"/>
      <c r="K4" s="154"/>
      <c r="L4" s="154" t="s">
        <v>10</v>
      </c>
      <c r="M4" s="154"/>
      <c r="N4" s="154"/>
      <c r="O4" s="154"/>
      <c r="P4" s="154" t="s">
        <v>11</v>
      </c>
      <c r="Q4" s="154" t="s">
        <v>12</v>
      </c>
      <c r="R4" s="154" t="s">
        <v>13</v>
      </c>
      <c r="S4" s="151" t="s">
        <v>14</v>
      </c>
    </row>
    <row r="5" spans="2:20" s="36" customFormat="1" ht="9" customHeight="1" x14ac:dyDescent="0.2">
      <c r="B5" s="151"/>
      <c r="C5" s="151"/>
      <c r="D5" s="151"/>
      <c r="E5" s="151"/>
      <c r="F5" s="151"/>
      <c r="G5" s="151"/>
      <c r="H5" s="151" t="s">
        <v>15</v>
      </c>
      <c r="I5" s="151" t="s">
        <v>16</v>
      </c>
      <c r="J5" s="151" t="s">
        <v>17</v>
      </c>
      <c r="K5" s="151" t="s">
        <v>18</v>
      </c>
      <c r="L5" s="151" t="s">
        <v>19</v>
      </c>
      <c r="M5" s="151" t="s">
        <v>20</v>
      </c>
      <c r="N5" s="151" t="s">
        <v>21</v>
      </c>
      <c r="O5" s="154" t="s">
        <v>22</v>
      </c>
      <c r="P5" s="154"/>
      <c r="Q5" s="154"/>
      <c r="R5" s="154"/>
      <c r="S5" s="151"/>
    </row>
    <row r="6" spans="2:20" s="36" customFormat="1" ht="12" x14ac:dyDescent="0.2">
      <c r="B6" s="151"/>
      <c r="C6" s="37" t="s">
        <v>23</v>
      </c>
      <c r="D6" s="38" t="s">
        <v>23</v>
      </c>
      <c r="E6" s="38" t="s">
        <v>23</v>
      </c>
      <c r="F6" s="38" t="s">
        <v>23</v>
      </c>
      <c r="G6" s="38" t="s">
        <v>24</v>
      </c>
      <c r="H6" s="151"/>
      <c r="I6" s="151"/>
      <c r="J6" s="151"/>
      <c r="K6" s="151"/>
      <c r="L6" s="151"/>
      <c r="M6" s="151"/>
      <c r="N6" s="151"/>
      <c r="O6" s="154"/>
      <c r="P6" s="154"/>
      <c r="Q6" s="154"/>
      <c r="R6" s="154"/>
      <c r="S6" s="151"/>
    </row>
    <row r="7" spans="2:20" ht="10.5" customHeight="1" x14ac:dyDescent="0.2">
      <c r="B7" s="140" t="s">
        <v>53</v>
      </c>
      <c r="C7" s="140"/>
      <c r="D7" s="140"/>
      <c r="E7" s="140"/>
      <c r="F7" s="140"/>
      <c r="G7" s="140"/>
      <c r="H7" s="140"/>
      <c r="I7" s="140"/>
      <c r="J7" s="140"/>
      <c r="K7" s="140"/>
      <c r="L7" s="140"/>
      <c r="M7" s="140"/>
      <c r="N7" s="140"/>
      <c r="O7" s="140"/>
      <c r="P7" s="140"/>
      <c r="Q7" s="140"/>
      <c r="R7" s="140"/>
      <c r="S7" s="140"/>
    </row>
    <row r="8" spans="2:20" ht="15" customHeight="1" x14ac:dyDescent="0.25">
      <c r="B8" s="146" t="s">
        <v>26</v>
      </c>
      <c r="C8" s="146"/>
      <c r="D8" s="146"/>
      <c r="E8" s="146"/>
      <c r="F8" s="146"/>
      <c r="G8" s="146"/>
      <c r="H8" s="146"/>
      <c r="I8" s="146"/>
      <c r="J8" s="146"/>
      <c r="K8" s="146"/>
      <c r="L8" s="146"/>
      <c r="M8" s="146"/>
      <c r="N8" s="146"/>
      <c r="O8" s="146"/>
      <c r="P8" s="146"/>
      <c r="Q8" s="146"/>
      <c r="R8" s="146"/>
      <c r="S8" s="146"/>
      <c r="T8" s="103"/>
    </row>
    <row r="9" spans="2:20" s="7" customFormat="1" ht="48.75" customHeight="1" x14ac:dyDescent="0.2">
      <c r="B9" s="21" t="s">
        <v>126</v>
      </c>
      <c r="C9" s="9">
        <v>200</v>
      </c>
      <c r="D9" s="10">
        <v>7.76</v>
      </c>
      <c r="E9" s="10">
        <v>6</v>
      </c>
      <c r="F9" s="10">
        <v>31</v>
      </c>
      <c r="G9" s="10">
        <v>244</v>
      </c>
      <c r="H9" s="10">
        <v>0.04</v>
      </c>
      <c r="I9" s="10">
        <v>0.3</v>
      </c>
      <c r="J9" s="10">
        <v>0.02</v>
      </c>
      <c r="K9" s="10">
        <v>0.2</v>
      </c>
      <c r="L9" s="10">
        <v>161.19999999999999</v>
      </c>
      <c r="M9" s="10">
        <v>134.6</v>
      </c>
      <c r="N9" s="10">
        <v>0</v>
      </c>
      <c r="O9" s="10">
        <v>0.4</v>
      </c>
      <c r="P9" s="10">
        <v>0.1128</v>
      </c>
      <c r="Q9" s="10">
        <v>12.2</v>
      </c>
      <c r="R9" s="8">
        <v>188</v>
      </c>
      <c r="S9" s="21" t="s">
        <v>28</v>
      </c>
      <c r="T9" s="57"/>
    </row>
    <row r="10" spans="2:20" s="7" customFormat="1" ht="29.1" customHeight="1" x14ac:dyDescent="0.2">
      <c r="B10" s="21" t="s">
        <v>118</v>
      </c>
      <c r="C10" s="9">
        <v>100</v>
      </c>
      <c r="D10" s="10">
        <v>1.5</v>
      </c>
      <c r="E10" s="10">
        <v>0.5</v>
      </c>
      <c r="F10" s="10">
        <v>21</v>
      </c>
      <c r="G10" s="10">
        <v>47</v>
      </c>
      <c r="H10" s="10">
        <v>0.1</v>
      </c>
      <c r="I10" s="10">
        <v>0</v>
      </c>
      <c r="J10" s="10">
        <v>20</v>
      </c>
      <c r="K10" s="10">
        <v>0.4</v>
      </c>
      <c r="L10" s="10">
        <v>9</v>
      </c>
      <c r="M10" s="10">
        <v>28</v>
      </c>
      <c r="N10" s="10">
        <v>42</v>
      </c>
      <c r="O10" s="10">
        <v>0.6</v>
      </c>
      <c r="P10" s="10">
        <v>0.1</v>
      </c>
      <c r="Q10" s="10">
        <v>0.05</v>
      </c>
      <c r="R10" s="8">
        <v>394</v>
      </c>
      <c r="S10" s="8" t="s">
        <v>28</v>
      </c>
      <c r="T10" s="57"/>
    </row>
    <row r="11" spans="2:20" s="7" customFormat="1" ht="15" x14ac:dyDescent="0.2">
      <c r="B11" s="8" t="s">
        <v>32</v>
      </c>
      <c r="C11" s="9">
        <v>10</v>
      </c>
      <c r="D11" s="10">
        <v>0.08</v>
      </c>
      <c r="E11" s="10">
        <v>7.2</v>
      </c>
      <c r="F11" s="10">
        <v>0.08</v>
      </c>
      <c r="G11" s="10">
        <v>74.89</v>
      </c>
      <c r="H11" s="10">
        <v>0</v>
      </c>
      <c r="I11" s="10">
        <v>0</v>
      </c>
      <c r="J11" s="10">
        <v>30</v>
      </c>
      <c r="K11" s="10">
        <v>0.1</v>
      </c>
      <c r="L11" s="10">
        <v>1.2</v>
      </c>
      <c r="M11" s="10">
        <v>0.05</v>
      </c>
      <c r="N11" s="10">
        <v>0</v>
      </c>
      <c r="O11" s="10">
        <v>0.02</v>
      </c>
      <c r="P11" s="10">
        <v>0.01</v>
      </c>
      <c r="Q11" s="10">
        <v>0.9</v>
      </c>
      <c r="R11" s="8">
        <v>13</v>
      </c>
      <c r="S11" s="8" t="s">
        <v>28</v>
      </c>
      <c r="T11" s="57"/>
    </row>
    <row r="12" spans="2:20" s="7" customFormat="1" ht="30" x14ac:dyDescent="0.2">
      <c r="B12" s="21" t="s">
        <v>127</v>
      </c>
      <c r="C12" s="9">
        <v>200</v>
      </c>
      <c r="D12" s="10">
        <v>5.7</v>
      </c>
      <c r="E12" s="10">
        <v>5.47</v>
      </c>
      <c r="F12" s="10">
        <v>18</v>
      </c>
      <c r="G12" s="10">
        <v>86</v>
      </c>
      <c r="H12" s="10">
        <v>0.04</v>
      </c>
      <c r="I12" s="10">
        <v>1.6</v>
      </c>
      <c r="J12" s="10">
        <v>0.04</v>
      </c>
      <c r="K12" s="10">
        <v>0</v>
      </c>
      <c r="L12" s="10">
        <v>144</v>
      </c>
      <c r="M12" s="10">
        <v>108</v>
      </c>
      <c r="N12" s="10">
        <v>0.02</v>
      </c>
      <c r="O12" s="10">
        <v>0.02</v>
      </c>
      <c r="P12" s="10">
        <v>0.14000000000000001</v>
      </c>
      <c r="Q12" s="10">
        <v>0</v>
      </c>
      <c r="R12" s="8">
        <v>419</v>
      </c>
      <c r="S12" s="21" t="s">
        <v>28</v>
      </c>
      <c r="T12" s="57"/>
    </row>
    <row r="13" spans="2:20" s="7" customFormat="1" ht="15" x14ac:dyDescent="0.2">
      <c r="B13" s="8" t="s">
        <v>33</v>
      </c>
      <c r="C13" s="9">
        <v>40</v>
      </c>
      <c r="D13" s="10">
        <v>4</v>
      </c>
      <c r="E13" s="10">
        <v>1.8</v>
      </c>
      <c r="F13" s="10">
        <v>20.399999999999999</v>
      </c>
      <c r="G13" s="10">
        <v>109.6</v>
      </c>
      <c r="H13" s="10">
        <v>0.06</v>
      </c>
      <c r="I13" s="10">
        <v>0</v>
      </c>
      <c r="J13" s="10">
        <v>0</v>
      </c>
      <c r="K13" s="10">
        <v>0.96</v>
      </c>
      <c r="L13" s="10">
        <v>14.55</v>
      </c>
      <c r="M13" s="10">
        <v>0</v>
      </c>
      <c r="N13" s="10">
        <v>8.4</v>
      </c>
      <c r="O13" s="10">
        <v>2.2200000000000002</v>
      </c>
      <c r="P13" s="10">
        <v>1.4999999999999999E-2</v>
      </c>
      <c r="Q13" s="10">
        <v>0</v>
      </c>
      <c r="R13" s="8">
        <v>18</v>
      </c>
      <c r="S13" s="8" t="s">
        <v>28</v>
      </c>
      <c r="T13" s="57"/>
    </row>
    <row r="14" spans="2:20" s="7" customFormat="1" ht="15" x14ac:dyDescent="0.2">
      <c r="B14" s="39" t="s">
        <v>34</v>
      </c>
      <c r="C14" s="100">
        <f t="shared" ref="C14:Q14" si="0">SUM(C9:C13)</f>
        <v>550</v>
      </c>
      <c r="D14" s="100">
        <f t="shared" si="0"/>
        <v>19.04</v>
      </c>
      <c r="E14" s="100">
        <f t="shared" si="0"/>
        <v>20.97</v>
      </c>
      <c r="F14" s="100">
        <f t="shared" si="0"/>
        <v>90.47999999999999</v>
      </c>
      <c r="G14" s="100">
        <f t="shared" si="0"/>
        <v>561.49</v>
      </c>
      <c r="H14" s="100">
        <f t="shared" si="0"/>
        <v>0.24000000000000002</v>
      </c>
      <c r="I14" s="100">
        <f t="shared" si="0"/>
        <v>1.9000000000000001</v>
      </c>
      <c r="J14" s="100">
        <f t="shared" si="0"/>
        <v>50.059999999999995</v>
      </c>
      <c r="K14" s="100">
        <f t="shared" si="0"/>
        <v>1.6600000000000001</v>
      </c>
      <c r="L14" s="100">
        <f t="shared" si="0"/>
        <v>329.95</v>
      </c>
      <c r="M14" s="100">
        <f t="shared" si="0"/>
        <v>270.64999999999998</v>
      </c>
      <c r="N14" s="100">
        <f t="shared" si="0"/>
        <v>50.42</v>
      </c>
      <c r="O14" s="100">
        <f t="shared" si="0"/>
        <v>3.2600000000000002</v>
      </c>
      <c r="P14" s="100">
        <f t="shared" si="0"/>
        <v>0.37780000000000002</v>
      </c>
      <c r="Q14" s="100">
        <f t="shared" si="0"/>
        <v>13.15</v>
      </c>
      <c r="R14" s="42"/>
      <c r="S14" s="95"/>
      <c r="T14" s="57"/>
    </row>
    <row r="15" spans="2:20" s="7" customFormat="1" ht="15" x14ac:dyDescent="0.2">
      <c r="B15" s="27" t="s">
        <v>35</v>
      </c>
      <c r="C15" s="27"/>
      <c r="D15" s="27"/>
      <c r="E15" s="27"/>
      <c r="F15" s="100"/>
      <c r="G15" s="27"/>
      <c r="H15" s="27"/>
      <c r="I15" s="27"/>
      <c r="J15" s="27"/>
      <c r="K15" s="27"/>
      <c r="L15" s="27"/>
      <c r="M15" s="27"/>
      <c r="N15" s="27"/>
      <c r="O15" s="27"/>
      <c r="P15" s="27"/>
      <c r="Q15" s="27"/>
      <c r="R15" s="27"/>
      <c r="S15" s="27"/>
      <c r="T15" s="57"/>
    </row>
    <row r="16" spans="2:20" s="7" customFormat="1" ht="26.1" customHeight="1" x14ac:dyDescent="0.2">
      <c r="B16" s="21" t="s">
        <v>129</v>
      </c>
      <c r="C16" s="9">
        <v>100</v>
      </c>
      <c r="D16" s="10">
        <v>1.65</v>
      </c>
      <c r="E16" s="10">
        <v>8</v>
      </c>
      <c r="F16" s="10">
        <v>6.22</v>
      </c>
      <c r="G16" s="10">
        <v>105.93</v>
      </c>
      <c r="H16" s="10">
        <v>7.0000000000000007E-2</v>
      </c>
      <c r="I16" s="10">
        <v>4.8</v>
      </c>
      <c r="J16" s="10">
        <v>0.3</v>
      </c>
      <c r="K16" s="10">
        <v>0.1</v>
      </c>
      <c r="L16" s="10">
        <v>1.8</v>
      </c>
      <c r="M16" s="10">
        <v>4.8</v>
      </c>
      <c r="N16" s="10">
        <v>1.8</v>
      </c>
      <c r="O16" s="10">
        <v>0.72</v>
      </c>
      <c r="P16" s="10">
        <v>6.3759999999999997E-2</v>
      </c>
      <c r="Q16" s="10">
        <v>0.97</v>
      </c>
      <c r="R16" s="8">
        <v>81</v>
      </c>
      <c r="S16" s="8" t="s">
        <v>28</v>
      </c>
      <c r="T16" s="57"/>
    </row>
    <row r="17" spans="2:20" s="7" customFormat="1" ht="24.75" customHeight="1" x14ac:dyDescent="0.2">
      <c r="B17" s="21" t="s">
        <v>178</v>
      </c>
      <c r="C17" s="9">
        <v>250</v>
      </c>
      <c r="D17" s="10">
        <v>2</v>
      </c>
      <c r="E17" s="10">
        <v>3.06</v>
      </c>
      <c r="F17" s="10">
        <v>17</v>
      </c>
      <c r="G17" s="10">
        <v>109</v>
      </c>
      <c r="H17" s="10">
        <v>0.1</v>
      </c>
      <c r="I17" s="10">
        <v>15.56</v>
      </c>
      <c r="J17" s="10">
        <v>0.04</v>
      </c>
      <c r="K17" s="10">
        <v>0.03</v>
      </c>
      <c r="L17" s="10">
        <v>93.07</v>
      </c>
      <c r="M17" s="10">
        <v>122.75</v>
      </c>
      <c r="N17" s="10">
        <v>2.59</v>
      </c>
      <c r="O17" s="10">
        <v>0.93</v>
      </c>
      <c r="P17" s="10">
        <v>0.06</v>
      </c>
      <c r="Q17" s="10">
        <v>0</v>
      </c>
      <c r="R17" s="19" t="s">
        <v>131</v>
      </c>
      <c r="S17" s="8" t="s">
        <v>61</v>
      </c>
      <c r="T17" s="57"/>
    </row>
    <row r="18" spans="2:20" s="7" customFormat="1" ht="15" x14ac:dyDescent="0.2">
      <c r="B18" s="8" t="s">
        <v>132</v>
      </c>
      <c r="C18" s="9">
        <v>100</v>
      </c>
      <c r="D18" s="10">
        <v>16.63</v>
      </c>
      <c r="E18" s="10">
        <v>14.4</v>
      </c>
      <c r="F18" s="10">
        <v>8.7200000000000006</v>
      </c>
      <c r="G18" s="10">
        <v>281.60000000000002</v>
      </c>
      <c r="H18" s="10">
        <v>0.22</v>
      </c>
      <c r="I18" s="10">
        <v>0.88</v>
      </c>
      <c r="J18" s="10">
        <v>0</v>
      </c>
      <c r="K18" s="10">
        <v>0.08</v>
      </c>
      <c r="L18" s="10">
        <v>20.09</v>
      </c>
      <c r="M18" s="10">
        <v>209</v>
      </c>
      <c r="N18" s="10">
        <v>25.3</v>
      </c>
      <c r="O18" s="10">
        <v>1.21</v>
      </c>
      <c r="P18" s="10">
        <v>0.09</v>
      </c>
      <c r="Q18" s="10">
        <v>0</v>
      </c>
      <c r="R18" s="8">
        <v>595</v>
      </c>
      <c r="S18" s="8" t="s">
        <v>30</v>
      </c>
      <c r="T18" s="57"/>
    </row>
    <row r="19" spans="2:20" s="7" customFormat="1" ht="15" x14ac:dyDescent="0.2">
      <c r="B19" s="8" t="s">
        <v>105</v>
      </c>
      <c r="C19" s="9">
        <v>30</v>
      </c>
      <c r="D19" s="10">
        <v>0.8</v>
      </c>
      <c r="E19" s="10">
        <v>0.05</v>
      </c>
      <c r="F19" s="10">
        <v>3.5</v>
      </c>
      <c r="G19" s="10">
        <v>17.600000000000001</v>
      </c>
      <c r="H19" s="10">
        <v>0.02</v>
      </c>
      <c r="I19" s="10">
        <v>4.05</v>
      </c>
      <c r="J19" s="10">
        <v>0.36</v>
      </c>
      <c r="K19" s="10">
        <v>0</v>
      </c>
      <c r="L19" s="10">
        <v>0.14000000000000001</v>
      </c>
      <c r="M19" s="10">
        <v>0.03</v>
      </c>
      <c r="N19" s="10">
        <v>0.06</v>
      </c>
      <c r="O19" s="10">
        <v>3.9E-2</v>
      </c>
      <c r="P19" s="10">
        <v>0.01</v>
      </c>
      <c r="Q19" s="10">
        <v>0</v>
      </c>
      <c r="R19" s="8">
        <v>671</v>
      </c>
      <c r="S19" s="8" t="s">
        <v>30</v>
      </c>
      <c r="T19" s="57"/>
    </row>
    <row r="20" spans="2:20" s="7" customFormat="1" ht="15" x14ac:dyDescent="0.2">
      <c r="B20" s="8" t="s">
        <v>66</v>
      </c>
      <c r="C20" s="9">
        <v>180</v>
      </c>
      <c r="D20" s="10">
        <v>5</v>
      </c>
      <c r="E20" s="10">
        <v>4.79</v>
      </c>
      <c r="F20" s="10">
        <v>43</v>
      </c>
      <c r="G20" s="10">
        <v>246</v>
      </c>
      <c r="H20" s="10">
        <v>0.3</v>
      </c>
      <c r="I20" s="10">
        <v>17.28</v>
      </c>
      <c r="J20" s="10">
        <v>0.18</v>
      </c>
      <c r="K20" s="10">
        <v>14.4</v>
      </c>
      <c r="L20" s="10">
        <v>72</v>
      </c>
      <c r="M20" s="10">
        <v>36</v>
      </c>
      <c r="N20" s="10">
        <v>0.18</v>
      </c>
      <c r="O20" s="10">
        <v>0</v>
      </c>
      <c r="P20" s="10">
        <v>0.18</v>
      </c>
      <c r="Q20" s="10">
        <v>2</v>
      </c>
      <c r="R20" s="8">
        <v>344</v>
      </c>
      <c r="S20" s="8" t="s">
        <v>28</v>
      </c>
      <c r="T20" s="57"/>
    </row>
    <row r="21" spans="2:20" s="7" customFormat="1" ht="30" x14ac:dyDescent="0.2">
      <c r="B21" s="21" t="s">
        <v>116</v>
      </c>
      <c r="C21" s="9">
        <v>180</v>
      </c>
      <c r="D21" s="10">
        <v>0</v>
      </c>
      <c r="E21" s="10">
        <v>0</v>
      </c>
      <c r="F21" s="10">
        <v>18.989999999999998</v>
      </c>
      <c r="G21" s="10">
        <v>34</v>
      </c>
      <c r="H21" s="10">
        <v>8.9999999999999993E-3</v>
      </c>
      <c r="I21" s="10">
        <v>2.8</v>
      </c>
      <c r="J21" s="10">
        <v>0.01</v>
      </c>
      <c r="K21" s="10">
        <v>0.06</v>
      </c>
      <c r="L21" s="10">
        <v>7.6</v>
      </c>
      <c r="M21" s="10">
        <v>0</v>
      </c>
      <c r="N21" s="10">
        <v>2.1</v>
      </c>
      <c r="O21" s="10">
        <v>0.04</v>
      </c>
      <c r="P21" s="10">
        <v>0.28000000000000003</v>
      </c>
      <c r="Q21" s="10">
        <v>0.6</v>
      </c>
      <c r="R21" s="8">
        <v>817</v>
      </c>
      <c r="S21" s="8" t="s">
        <v>30</v>
      </c>
      <c r="T21" s="57"/>
    </row>
    <row r="22" spans="2:20" s="7" customFormat="1" ht="15" x14ac:dyDescent="0.2">
      <c r="B22" s="63" t="s">
        <v>33</v>
      </c>
      <c r="C22" s="9">
        <v>20</v>
      </c>
      <c r="D22" s="10">
        <v>2</v>
      </c>
      <c r="E22" s="10">
        <v>0.9</v>
      </c>
      <c r="F22" s="10">
        <v>10.199999999999999</v>
      </c>
      <c r="G22" s="10">
        <v>54.8</v>
      </c>
      <c r="H22" s="10">
        <v>2.1999999999999999E-2</v>
      </c>
      <c r="I22" s="10">
        <v>0</v>
      </c>
      <c r="J22" s="10">
        <v>0</v>
      </c>
      <c r="K22" s="10">
        <v>0.34</v>
      </c>
      <c r="L22" s="10">
        <v>4.7</v>
      </c>
      <c r="M22" s="10">
        <v>0</v>
      </c>
      <c r="N22" s="10">
        <v>2.6</v>
      </c>
      <c r="O22" s="10">
        <v>0.24</v>
      </c>
      <c r="P22" s="10">
        <v>6.0000000000000001E-3</v>
      </c>
      <c r="Q22" s="10">
        <v>0</v>
      </c>
      <c r="R22" s="19">
        <v>18</v>
      </c>
      <c r="S22" s="8" t="s">
        <v>28</v>
      </c>
      <c r="T22" s="57"/>
    </row>
    <row r="23" spans="2:20" s="7" customFormat="1" ht="15" x14ac:dyDescent="0.2">
      <c r="B23" s="18" t="s">
        <v>41</v>
      </c>
      <c r="C23" s="9">
        <v>40</v>
      </c>
      <c r="D23" s="10">
        <v>3</v>
      </c>
      <c r="E23" s="10">
        <v>1</v>
      </c>
      <c r="F23" s="10">
        <v>17</v>
      </c>
      <c r="G23" s="10">
        <v>103.6</v>
      </c>
      <c r="H23" s="10">
        <v>4.3999999999999997E-2</v>
      </c>
      <c r="I23" s="10">
        <v>0</v>
      </c>
      <c r="J23" s="10">
        <v>0</v>
      </c>
      <c r="K23" s="10">
        <v>0.63800000000000001</v>
      </c>
      <c r="L23" s="10">
        <v>11.6</v>
      </c>
      <c r="M23" s="10">
        <v>0</v>
      </c>
      <c r="N23" s="10">
        <v>5.6</v>
      </c>
      <c r="O23" s="10">
        <v>1.48</v>
      </c>
      <c r="P23" s="10">
        <v>1.2E-2</v>
      </c>
      <c r="Q23" s="10">
        <v>4</v>
      </c>
      <c r="R23" s="19">
        <v>19</v>
      </c>
      <c r="S23" s="8" t="s">
        <v>28</v>
      </c>
      <c r="T23" s="57"/>
    </row>
    <row r="24" spans="2:20" s="7" customFormat="1" ht="15" x14ac:dyDescent="0.2">
      <c r="B24" s="39" t="s">
        <v>42</v>
      </c>
      <c r="C24" s="40">
        <f t="shared" ref="C24:Q24" si="1">SUM(C16:C23)</f>
        <v>900</v>
      </c>
      <c r="D24" s="41">
        <f t="shared" si="1"/>
        <v>31.08</v>
      </c>
      <c r="E24" s="41">
        <f t="shared" si="1"/>
        <v>32.200000000000003</v>
      </c>
      <c r="F24" s="41">
        <f t="shared" si="1"/>
        <v>124.63</v>
      </c>
      <c r="G24" s="41">
        <f t="shared" si="1"/>
        <v>952.53</v>
      </c>
      <c r="H24" s="41">
        <f t="shared" si="1"/>
        <v>0.78500000000000003</v>
      </c>
      <c r="I24" s="41">
        <f t="shared" si="1"/>
        <v>45.37</v>
      </c>
      <c r="J24" s="41">
        <f t="shared" si="1"/>
        <v>0.8899999999999999</v>
      </c>
      <c r="K24" s="41">
        <f t="shared" si="1"/>
        <v>15.648000000000001</v>
      </c>
      <c r="L24" s="41">
        <f t="shared" si="1"/>
        <v>210.99999999999997</v>
      </c>
      <c r="M24" s="41">
        <f t="shared" si="1"/>
        <v>372.58</v>
      </c>
      <c r="N24" s="41">
        <f t="shared" si="1"/>
        <v>40.230000000000004</v>
      </c>
      <c r="O24" s="41">
        <f t="shared" si="1"/>
        <v>4.6590000000000007</v>
      </c>
      <c r="P24" s="41">
        <f t="shared" si="1"/>
        <v>0.70176000000000005</v>
      </c>
      <c r="Q24" s="41">
        <f t="shared" si="1"/>
        <v>7.57</v>
      </c>
      <c r="R24" s="39"/>
      <c r="S24" s="98"/>
      <c r="T24" s="57"/>
    </row>
    <row r="25" spans="2:20" s="7" customFormat="1" ht="15" x14ac:dyDescent="0.2">
      <c r="B25" s="166" t="s">
        <v>43</v>
      </c>
      <c r="C25" s="166"/>
      <c r="D25" s="166"/>
      <c r="E25" s="166"/>
      <c r="F25" s="166"/>
      <c r="G25" s="166"/>
      <c r="H25" s="166"/>
      <c r="I25" s="166"/>
      <c r="J25" s="166"/>
      <c r="K25" s="166"/>
      <c r="L25" s="166"/>
      <c r="M25" s="166"/>
      <c r="N25" s="166"/>
      <c r="O25" s="166"/>
      <c r="P25" s="166"/>
      <c r="Q25" s="166"/>
      <c r="R25" s="166"/>
      <c r="S25" s="166"/>
      <c r="T25" s="57"/>
    </row>
    <row r="26" spans="2:20" s="7" customFormat="1" ht="15" x14ac:dyDescent="0.25">
      <c r="B26" s="8" t="s">
        <v>133</v>
      </c>
      <c r="C26" s="9">
        <v>180</v>
      </c>
      <c r="D26" s="11">
        <v>18.399999999999999</v>
      </c>
      <c r="E26" s="11">
        <v>13.5</v>
      </c>
      <c r="F26" s="11">
        <v>20.27</v>
      </c>
      <c r="G26" s="11">
        <v>283.77</v>
      </c>
      <c r="H26" s="11">
        <v>0.11</v>
      </c>
      <c r="I26" s="11">
        <v>0.95</v>
      </c>
      <c r="J26" s="11">
        <v>0.18</v>
      </c>
      <c r="K26" s="11">
        <v>0.36</v>
      </c>
      <c r="L26" s="11">
        <v>176.4</v>
      </c>
      <c r="M26" s="11">
        <v>230.4</v>
      </c>
      <c r="N26" s="11">
        <v>26.38</v>
      </c>
      <c r="O26" s="11">
        <v>1.27</v>
      </c>
      <c r="P26" s="11">
        <v>0.35</v>
      </c>
      <c r="Q26" s="11">
        <v>4.25</v>
      </c>
      <c r="R26" s="8">
        <v>242</v>
      </c>
      <c r="S26" s="8" t="s">
        <v>28</v>
      </c>
      <c r="T26" s="57"/>
    </row>
    <row r="27" spans="2:20" s="7" customFormat="1" ht="15" x14ac:dyDescent="0.2">
      <c r="B27" s="8" t="s">
        <v>134</v>
      </c>
      <c r="C27" s="9">
        <v>30</v>
      </c>
      <c r="D27" s="10">
        <v>0.5</v>
      </c>
      <c r="E27" s="10">
        <v>11.5</v>
      </c>
      <c r="F27" s="10">
        <v>17.7</v>
      </c>
      <c r="G27" s="10">
        <v>71</v>
      </c>
      <c r="H27" s="10">
        <v>46.1</v>
      </c>
      <c r="I27" s="10">
        <v>0</v>
      </c>
      <c r="J27" s="10">
        <v>0</v>
      </c>
      <c r="K27" s="10">
        <v>0</v>
      </c>
      <c r="L27" s="10">
        <v>0</v>
      </c>
      <c r="M27" s="10">
        <v>0.33</v>
      </c>
      <c r="N27" s="10">
        <v>0</v>
      </c>
      <c r="O27" s="10">
        <v>0</v>
      </c>
      <c r="P27" s="10">
        <v>0.03</v>
      </c>
      <c r="Q27" s="10">
        <v>0</v>
      </c>
      <c r="R27" s="8">
        <v>378</v>
      </c>
      <c r="S27" s="8" t="s">
        <v>28</v>
      </c>
      <c r="T27" s="57"/>
    </row>
    <row r="28" spans="2:20" s="7" customFormat="1" ht="30" x14ac:dyDescent="0.2">
      <c r="B28" s="21" t="s">
        <v>76</v>
      </c>
      <c r="C28" s="9">
        <v>100</v>
      </c>
      <c r="D28" s="10">
        <v>0</v>
      </c>
      <c r="E28" s="10">
        <v>0</v>
      </c>
      <c r="F28" s="10">
        <v>9.8000000000000007</v>
      </c>
      <c r="G28" s="10">
        <v>47</v>
      </c>
      <c r="H28" s="10">
        <v>0.03</v>
      </c>
      <c r="I28" s="10">
        <v>10</v>
      </c>
      <c r="J28" s="10">
        <v>0</v>
      </c>
      <c r="K28" s="10">
        <v>0.2</v>
      </c>
      <c r="L28" s="10">
        <v>35</v>
      </c>
      <c r="M28" s="10">
        <v>0</v>
      </c>
      <c r="N28" s="10">
        <v>11</v>
      </c>
      <c r="O28" s="10">
        <v>0.1</v>
      </c>
      <c r="P28" s="10">
        <v>0.03</v>
      </c>
      <c r="Q28" s="10">
        <v>0</v>
      </c>
      <c r="R28" s="8">
        <v>396</v>
      </c>
      <c r="S28" s="8" t="s">
        <v>28</v>
      </c>
      <c r="T28" s="57"/>
    </row>
    <row r="29" spans="2:20" s="7" customFormat="1" ht="15" x14ac:dyDescent="0.2">
      <c r="B29" s="8" t="s">
        <v>135</v>
      </c>
      <c r="C29" s="9">
        <v>200</v>
      </c>
      <c r="D29" s="10">
        <v>0</v>
      </c>
      <c r="E29" s="10">
        <v>0</v>
      </c>
      <c r="F29" s="10">
        <v>16</v>
      </c>
      <c r="G29" s="10">
        <v>66</v>
      </c>
      <c r="H29" s="10">
        <v>4.7999999999999996E-3</v>
      </c>
      <c r="I29" s="10">
        <v>1.83</v>
      </c>
      <c r="J29" s="10">
        <v>0</v>
      </c>
      <c r="K29" s="10">
        <v>0.122</v>
      </c>
      <c r="L29" s="10">
        <v>4.04</v>
      </c>
      <c r="M29" s="10">
        <v>3.67</v>
      </c>
      <c r="N29" s="10">
        <v>3.18</v>
      </c>
      <c r="O29" s="10">
        <v>0.11</v>
      </c>
      <c r="P29" s="10">
        <v>6.4000000000000003E-3</v>
      </c>
      <c r="Q29" s="10">
        <v>0.18</v>
      </c>
      <c r="R29" s="8">
        <v>474</v>
      </c>
      <c r="S29" s="8" t="s">
        <v>28</v>
      </c>
      <c r="T29" s="57"/>
    </row>
    <row r="30" spans="2:20" s="7" customFormat="1" ht="15" x14ac:dyDescent="0.2">
      <c r="B30" s="8" t="s">
        <v>33</v>
      </c>
      <c r="C30" s="9">
        <v>40</v>
      </c>
      <c r="D30" s="10">
        <v>4</v>
      </c>
      <c r="E30" s="10">
        <v>1.8</v>
      </c>
      <c r="F30" s="10">
        <v>20.399999999999999</v>
      </c>
      <c r="G30" s="10">
        <v>109.6</v>
      </c>
      <c r="H30" s="10">
        <v>0.04</v>
      </c>
      <c r="I30" s="10">
        <v>0</v>
      </c>
      <c r="J30" s="10">
        <v>0</v>
      </c>
      <c r="K30" s="10">
        <v>0.64</v>
      </c>
      <c r="L30" s="10">
        <v>9.6999999999999993</v>
      </c>
      <c r="M30" s="10">
        <v>0</v>
      </c>
      <c r="N30" s="10">
        <v>5.6</v>
      </c>
      <c r="O30" s="10">
        <v>1.48</v>
      </c>
      <c r="P30" s="10">
        <v>0.01</v>
      </c>
      <c r="Q30" s="10">
        <v>0</v>
      </c>
      <c r="R30" s="8">
        <v>18</v>
      </c>
      <c r="S30" s="8" t="s">
        <v>28</v>
      </c>
      <c r="T30" s="57"/>
    </row>
    <row r="31" spans="2:20" s="7" customFormat="1" ht="15" x14ac:dyDescent="0.2">
      <c r="B31" s="39" t="s">
        <v>49</v>
      </c>
      <c r="C31" s="40">
        <f t="shared" ref="C31:Q31" si="2">SUM(C26:C30)</f>
        <v>550</v>
      </c>
      <c r="D31" s="105">
        <f t="shared" si="2"/>
        <v>22.9</v>
      </c>
      <c r="E31" s="105">
        <f t="shared" si="2"/>
        <v>26.8</v>
      </c>
      <c r="F31" s="105">
        <f t="shared" si="2"/>
        <v>84.169999999999987</v>
      </c>
      <c r="G31" s="105">
        <f t="shared" si="2"/>
        <v>577.37</v>
      </c>
      <c r="H31" s="105">
        <f t="shared" si="2"/>
        <v>46.284800000000004</v>
      </c>
      <c r="I31" s="105">
        <f t="shared" si="2"/>
        <v>12.78</v>
      </c>
      <c r="J31" s="105">
        <f t="shared" si="2"/>
        <v>0.18</v>
      </c>
      <c r="K31" s="105">
        <f t="shared" si="2"/>
        <v>1.3220000000000001</v>
      </c>
      <c r="L31" s="105">
        <f t="shared" si="2"/>
        <v>225.14</v>
      </c>
      <c r="M31" s="105">
        <f t="shared" si="2"/>
        <v>234.4</v>
      </c>
      <c r="N31" s="105">
        <f t="shared" si="2"/>
        <v>46.16</v>
      </c>
      <c r="O31" s="105">
        <f t="shared" si="2"/>
        <v>2.96</v>
      </c>
      <c r="P31" s="105">
        <f t="shared" si="2"/>
        <v>0.42640000000000006</v>
      </c>
      <c r="Q31" s="105">
        <f t="shared" si="2"/>
        <v>4.43</v>
      </c>
      <c r="R31" s="39"/>
      <c r="S31" s="98"/>
      <c r="T31" s="57"/>
    </row>
    <row r="32" spans="2:20" s="7" customFormat="1" ht="15" x14ac:dyDescent="0.2">
      <c r="B32" s="44" t="s">
        <v>50</v>
      </c>
      <c r="C32" s="45"/>
      <c r="D32" s="85">
        <f t="shared" ref="D32:Q32" si="3">D14+D24</f>
        <v>50.12</v>
      </c>
      <c r="E32" s="85">
        <f t="shared" si="3"/>
        <v>53.17</v>
      </c>
      <c r="F32" s="85">
        <f t="shared" si="3"/>
        <v>215.10999999999999</v>
      </c>
      <c r="G32" s="85">
        <f t="shared" si="3"/>
        <v>1514.02</v>
      </c>
      <c r="H32" s="85">
        <f t="shared" si="3"/>
        <v>1.0250000000000001</v>
      </c>
      <c r="I32" s="85">
        <f t="shared" si="3"/>
        <v>47.269999999999996</v>
      </c>
      <c r="J32" s="85">
        <f t="shared" si="3"/>
        <v>50.949999999999996</v>
      </c>
      <c r="K32" s="85">
        <f t="shared" si="3"/>
        <v>17.308</v>
      </c>
      <c r="L32" s="85">
        <f t="shared" si="3"/>
        <v>540.94999999999993</v>
      </c>
      <c r="M32" s="85">
        <f t="shared" si="3"/>
        <v>643.23</v>
      </c>
      <c r="N32" s="85">
        <f t="shared" si="3"/>
        <v>90.65</v>
      </c>
      <c r="O32" s="85">
        <f t="shared" si="3"/>
        <v>7.9190000000000005</v>
      </c>
      <c r="P32" s="85">
        <f t="shared" si="3"/>
        <v>1.0795600000000001</v>
      </c>
      <c r="Q32" s="85">
        <f t="shared" si="3"/>
        <v>20.72</v>
      </c>
      <c r="R32" s="44"/>
      <c r="S32" s="102"/>
      <c r="T32" s="57"/>
    </row>
    <row r="33" spans="2:20" s="7" customFormat="1" ht="15" x14ac:dyDescent="0.2">
      <c r="B33" s="44" t="s">
        <v>51</v>
      </c>
      <c r="C33" s="45"/>
      <c r="D33" s="85">
        <f t="shared" ref="D33:Q33" si="4">D24+D31</f>
        <v>53.98</v>
      </c>
      <c r="E33" s="85">
        <f t="shared" si="4"/>
        <v>59</v>
      </c>
      <c r="F33" s="85">
        <f t="shared" si="4"/>
        <v>208.79999999999998</v>
      </c>
      <c r="G33" s="85">
        <f t="shared" si="4"/>
        <v>1529.9</v>
      </c>
      <c r="H33" s="85">
        <f t="shared" si="4"/>
        <v>47.069800000000001</v>
      </c>
      <c r="I33" s="85">
        <f t="shared" si="4"/>
        <v>58.15</v>
      </c>
      <c r="J33" s="85">
        <f t="shared" si="4"/>
        <v>1.0699999999999998</v>
      </c>
      <c r="K33" s="85">
        <f t="shared" si="4"/>
        <v>16.970000000000002</v>
      </c>
      <c r="L33" s="85">
        <f t="shared" si="4"/>
        <v>436.14</v>
      </c>
      <c r="M33" s="85">
        <f t="shared" si="4"/>
        <v>606.98</v>
      </c>
      <c r="N33" s="85">
        <f t="shared" si="4"/>
        <v>86.39</v>
      </c>
      <c r="O33" s="85">
        <f t="shared" si="4"/>
        <v>7.6190000000000007</v>
      </c>
      <c r="P33" s="85">
        <f t="shared" si="4"/>
        <v>1.1281600000000001</v>
      </c>
      <c r="Q33" s="85">
        <f t="shared" si="4"/>
        <v>12</v>
      </c>
      <c r="R33" s="44"/>
      <c r="S33" s="102"/>
      <c r="T33" s="57"/>
    </row>
    <row r="34" spans="2:20" s="7" customFormat="1" ht="29.25" customHeight="1" x14ac:dyDescent="0.2">
      <c r="B34" s="163"/>
      <c r="C34" s="163"/>
      <c r="D34" s="163"/>
      <c r="E34" s="163"/>
      <c r="F34" s="163"/>
      <c r="G34" s="163"/>
      <c r="H34" s="163"/>
      <c r="I34" s="163"/>
      <c r="J34" s="163"/>
      <c r="K34" s="163"/>
      <c r="L34" s="163"/>
      <c r="M34" s="163"/>
      <c r="N34" s="163"/>
      <c r="O34" s="163"/>
      <c r="P34" s="163"/>
      <c r="Q34" s="163"/>
      <c r="R34" s="163"/>
      <c r="S34" s="163"/>
      <c r="T34" s="163"/>
    </row>
  </sheetData>
  <mergeCells count="25">
    <mergeCell ref="B25:S25"/>
    <mergeCell ref="H5:H6"/>
    <mergeCell ref="B34:T34"/>
    <mergeCell ref="P4:P6"/>
    <mergeCell ref="E4:E5"/>
    <mergeCell ref="N5:N6"/>
    <mergeCell ref="O5:O6"/>
    <mergeCell ref="B7:S7"/>
    <mergeCell ref="B4:B6"/>
    <mergeCell ref="B3:S3"/>
    <mergeCell ref="L4:O4"/>
    <mergeCell ref="G4:G5"/>
    <mergeCell ref="B8:S8"/>
    <mergeCell ref="M5:M6"/>
    <mergeCell ref="L5:L6"/>
    <mergeCell ref="I5:I6"/>
    <mergeCell ref="J5:J6"/>
    <mergeCell ref="K5:K6"/>
    <mergeCell ref="Q4:Q6"/>
    <mergeCell ref="C4:C5"/>
    <mergeCell ref="D4:D5"/>
    <mergeCell ref="F4:F5"/>
    <mergeCell ref="H4:K4"/>
    <mergeCell ref="R4:R6"/>
    <mergeCell ref="S4:S6"/>
  </mergeCells>
  <pageMargins left="0.7" right="0.7" top="0.75" bottom="0.75" header="0.511811023622047" footer="0.511811023622047"/>
  <pageSetup paperSize="9"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U54"/>
  <sheetViews>
    <sheetView showGridLines="0" topLeftCell="A3" workbookViewId="0">
      <selection activeCell="G22" sqref="G22"/>
    </sheetView>
  </sheetViews>
  <sheetFormatPr defaultColWidth="9" defaultRowHeight="12.75" zeroHeight="1" x14ac:dyDescent="0.2"/>
  <cols>
    <col min="1" max="1" width="4.5" style="1" customWidth="1"/>
    <col min="2" max="2" width="34.1640625" style="1" customWidth="1"/>
    <col min="3" max="3" width="10" style="1" customWidth="1"/>
    <col min="4" max="4" width="9.33203125"/>
    <col min="5" max="5" width="8.5" style="1" customWidth="1"/>
    <col min="6" max="6" width="11.5" style="1" customWidth="1"/>
    <col min="7" max="7" width="18.5" style="1" customWidth="1"/>
    <col min="8" max="8" width="9.1640625" style="1" customWidth="1"/>
    <col min="9" max="9" width="7.1640625" style="1" customWidth="1"/>
    <col min="10" max="10" width="9.5" style="1" customWidth="1"/>
    <col min="11" max="11" width="12.1640625" style="1" customWidth="1"/>
    <col min="12" max="13" width="10.1640625" style="1" customWidth="1"/>
    <col min="14" max="14" width="8.5" style="1" customWidth="1"/>
    <col min="15" max="15" width="10" style="1" customWidth="1"/>
    <col min="16" max="16" width="8.5" style="1" customWidth="1"/>
    <col min="17" max="17" width="9.33203125"/>
    <col min="18" max="18" width="10.1640625" style="1" customWidth="1"/>
    <col min="19" max="19" width="60.1640625" style="1" customWidth="1"/>
    <col min="20" max="20" width="3.83203125" style="1" customWidth="1"/>
    <col min="21" max="256" width="9.33203125" customWidth="1"/>
  </cols>
  <sheetData>
    <row r="3" spans="1:21" ht="15" x14ac:dyDescent="0.25">
      <c r="B3" s="28" t="s">
        <v>163</v>
      </c>
    </row>
    <row r="4" spans="1:21" s="36" customFormat="1" ht="24" customHeight="1" x14ac:dyDescent="0.2">
      <c r="B4" s="151" t="s">
        <v>3</v>
      </c>
      <c r="C4" s="151" t="s">
        <v>4</v>
      </c>
      <c r="D4" s="151" t="s">
        <v>5</v>
      </c>
      <c r="E4" s="151" t="s">
        <v>6</v>
      </c>
      <c r="F4" s="151" t="s">
        <v>7</v>
      </c>
      <c r="G4" s="151" t="s">
        <v>8</v>
      </c>
      <c r="H4" s="154" t="s">
        <v>9</v>
      </c>
      <c r="I4" s="154"/>
      <c r="J4" s="154"/>
      <c r="K4" s="154"/>
      <c r="L4" s="154" t="s">
        <v>10</v>
      </c>
      <c r="M4" s="154"/>
      <c r="N4" s="154"/>
      <c r="O4" s="154"/>
      <c r="P4" s="154" t="s">
        <v>11</v>
      </c>
      <c r="Q4" s="154" t="s">
        <v>12</v>
      </c>
      <c r="R4" s="154" t="s">
        <v>13</v>
      </c>
      <c r="S4" s="151" t="s">
        <v>14</v>
      </c>
    </row>
    <row r="5" spans="1:21" s="36" customFormat="1" ht="9" customHeight="1" x14ac:dyDescent="0.2">
      <c r="B5" s="151"/>
      <c r="C5" s="151"/>
      <c r="D5" s="151"/>
      <c r="E5" s="151"/>
      <c r="F5" s="151"/>
      <c r="G5" s="151"/>
      <c r="H5" s="151" t="s">
        <v>15</v>
      </c>
      <c r="I5" s="151" t="s">
        <v>16</v>
      </c>
      <c r="J5" s="151" t="s">
        <v>17</v>
      </c>
      <c r="K5" s="151" t="s">
        <v>71</v>
      </c>
      <c r="L5" s="151" t="s">
        <v>19</v>
      </c>
      <c r="M5" s="151" t="s">
        <v>20</v>
      </c>
      <c r="N5" s="151" t="s">
        <v>21</v>
      </c>
      <c r="O5" s="154" t="s">
        <v>22</v>
      </c>
      <c r="P5" s="154"/>
      <c r="Q5" s="154"/>
      <c r="R5" s="154"/>
      <c r="S5" s="151"/>
    </row>
    <row r="6" spans="1:21" s="36" customFormat="1" ht="16.5" customHeight="1" x14ac:dyDescent="0.2">
      <c r="B6" s="151"/>
      <c r="C6" s="37" t="s">
        <v>23</v>
      </c>
      <c r="D6" s="38" t="s">
        <v>23</v>
      </c>
      <c r="E6" s="38" t="s">
        <v>23</v>
      </c>
      <c r="F6" s="38" t="s">
        <v>23</v>
      </c>
      <c r="G6" s="38" t="s">
        <v>24</v>
      </c>
      <c r="H6" s="151"/>
      <c r="I6" s="151"/>
      <c r="J6" s="151"/>
      <c r="K6" s="151"/>
      <c r="L6" s="151"/>
      <c r="M6" s="151"/>
      <c r="N6" s="151"/>
      <c r="O6" s="154"/>
      <c r="P6" s="154"/>
      <c r="Q6" s="154"/>
      <c r="R6" s="154"/>
      <c r="S6" s="151"/>
    </row>
    <row r="7" spans="1:21" ht="15" customHeight="1" x14ac:dyDescent="0.2">
      <c r="B7" s="140" t="s">
        <v>72</v>
      </c>
      <c r="C7" s="140"/>
      <c r="D7" s="140"/>
      <c r="E7" s="140"/>
      <c r="F7" s="140"/>
      <c r="G7" s="140"/>
      <c r="H7" s="140"/>
      <c r="I7" s="140"/>
      <c r="J7" s="140"/>
      <c r="K7" s="140"/>
      <c r="L7" s="140"/>
      <c r="M7" s="140"/>
      <c r="N7" s="140"/>
      <c r="O7" s="140"/>
      <c r="P7" s="140"/>
      <c r="Q7" s="140"/>
      <c r="R7" s="140"/>
      <c r="S7" s="140"/>
    </row>
    <row r="8" spans="1:21" ht="15.75" customHeight="1" x14ac:dyDescent="0.25">
      <c r="B8" s="146" t="s">
        <v>26</v>
      </c>
      <c r="C8" s="146"/>
      <c r="D8" s="146"/>
      <c r="E8" s="146"/>
      <c r="F8" s="146"/>
      <c r="G8" s="146"/>
      <c r="H8" s="146"/>
      <c r="I8" s="146"/>
      <c r="J8" s="146"/>
      <c r="K8" s="146"/>
      <c r="L8" s="146"/>
      <c r="M8" s="146"/>
      <c r="N8" s="146"/>
      <c r="O8" s="146"/>
      <c r="P8" s="146"/>
      <c r="Q8" s="146"/>
      <c r="R8" s="146"/>
      <c r="S8" s="146"/>
      <c r="T8" s="103"/>
    </row>
    <row r="9" spans="1:21" ht="15" x14ac:dyDescent="0.2">
      <c r="A9" s="7"/>
      <c r="B9" s="8" t="s">
        <v>137</v>
      </c>
      <c r="C9" s="19">
        <v>170</v>
      </c>
      <c r="D9" s="10">
        <v>10.96</v>
      </c>
      <c r="E9" s="10">
        <v>5.72</v>
      </c>
      <c r="F9" s="10">
        <v>22.51</v>
      </c>
      <c r="G9" s="10">
        <v>356.15</v>
      </c>
      <c r="H9" s="10">
        <v>0.03</v>
      </c>
      <c r="I9" s="10">
        <v>1.2</v>
      </c>
      <c r="J9" s="10">
        <v>0.08</v>
      </c>
      <c r="K9" s="10">
        <v>0.14000000000000001</v>
      </c>
      <c r="L9" s="10">
        <v>13.78</v>
      </c>
      <c r="M9" s="10">
        <v>59.8</v>
      </c>
      <c r="N9" s="10">
        <v>20.58</v>
      </c>
      <c r="O9" s="10">
        <v>0.62</v>
      </c>
      <c r="P9" s="10">
        <v>0.01</v>
      </c>
      <c r="Q9" s="10">
        <v>0</v>
      </c>
      <c r="R9" s="19">
        <v>895</v>
      </c>
      <c r="S9" s="63" t="s">
        <v>30</v>
      </c>
      <c r="T9" s="57"/>
      <c r="U9" s="7"/>
    </row>
    <row r="10" spans="1:21" ht="15" x14ac:dyDescent="0.25">
      <c r="A10" s="7"/>
      <c r="B10" s="8" t="s">
        <v>138</v>
      </c>
      <c r="C10" s="19">
        <v>30</v>
      </c>
      <c r="D10" s="11">
        <v>0</v>
      </c>
      <c r="E10" s="11">
        <v>0.06</v>
      </c>
      <c r="F10" s="11">
        <v>18.18</v>
      </c>
      <c r="G10" s="11">
        <v>71</v>
      </c>
      <c r="H10" s="11">
        <v>7.6499999999999997E-3</v>
      </c>
      <c r="I10" s="11">
        <v>2.31</v>
      </c>
      <c r="J10" s="11">
        <v>0</v>
      </c>
      <c r="K10" s="11">
        <v>0.12</v>
      </c>
      <c r="L10" s="11">
        <v>6.21</v>
      </c>
      <c r="M10" s="11">
        <v>4.6500000000000004</v>
      </c>
      <c r="N10" s="11">
        <v>4.05</v>
      </c>
      <c r="O10" s="11">
        <v>0.12</v>
      </c>
      <c r="P10" s="11">
        <v>7.6499999999999997E-3</v>
      </c>
      <c r="Q10" s="11">
        <v>0.75</v>
      </c>
      <c r="R10" s="8">
        <v>378</v>
      </c>
      <c r="S10" s="8" t="s">
        <v>28</v>
      </c>
      <c r="T10" s="57"/>
      <c r="U10" s="7"/>
    </row>
    <row r="11" spans="1:21" ht="15" x14ac:dyDescent="0.2">
      <c r="A11" s="7"/>
      <c r="B11" s="8" t="s">
        <v>32</v>
      </c>
      <c r="C11" s="19">
        <v>10</v>
      </c>
      <c r="D11" s="10">
        <v>0.08</v>
      </c>
      <c r="E11" s="10">
        <v>7.2</v>
      </c>
      <c r="F11" s="10">
        <v>0.08</v>
      </c>
      <c r="G11" s="10">
        <v>74.89</v>
      </c>
      <c r="H11" s="10">
        <v>0</v>
      </c>
      <c r="I11" s="10">
        <v>0</v>
      </c>
      <c r="J11" s="10">
        <v>30</v>
      </c>
      <c r="K11" s="10">
        <v>0.1</v>
      </c>
      <c r="L11" s="10">
        <v>1.2</v>
      </c>
      <c r="M11" s="10">
        <v>0.05</v>
      </c>
      <c r="N11" s="10">
        <v>0</v>
      </c>
      <c r="O11" s="10">
        <v>0.02</v>
      </c>
      <c r="P11" s="10">
        <v>0.01</v>
      </c>
      <c r="Q11" s="10">
        <v>0.9</v>
      </c>
      <c r="R11" s="8">
        <v>13</v>
      </c>
      <c r="S11" s="8" t="s">
        <v>28</v>
      </c>
      <c r="T11" s="57"/>
      <c r="U11" s="7"/>
    </row>
    <row r="12" spans="1:21" ht="30" x14ac:dyDescent="0.2">
      <c r="A12" s="7"/>
      <c r="B12" s="21" t="s">
        <v>118</v>
      </c>
      <c r="C12" s="19">
        <v>100</v>
      </c>
      <c r="D12" s="10">
        <v>0.76</v>
      </c>
      <c r="E12" s="10">
        <v>0.8</v>
      </c>
      <c r="F12" s="10">
        <v>8</v>
      </c>
      <c r="G12" s="10">
        <v>47</v>
      </c>
      <c r="H12" s="10">
        <v>0.01</v>
      </c>
      <c r="I12" s="10">
        <v>18</v>
      </c>
      <c r="J12" s="10">
        <v>18</v>
      </c>
      <c r="K12" s="10">
        <v>0.2</v>
      </c>
      <c r="L12" s="10">
        <v>40</v>
      </c>
      <c r="M12" s="10">
        <v>34</v>
      </c>
      <c r="N12" s="10">
        <v>25</v>
      </c>
      <c r="O12" s="10">
        <v>0.1</v>
      </c>
      <c r="P12" s="10">
        <v>0.8</v>
      </c>
      <c r="Q12" s="10">
        <v>2</v>
      </c>
      <c r="R12" s="8">
        <v>403</v>
      </c>
      <c r="S12" s="8" t="s">
        <v>28</v>
      </c>
      <c r="T12" s="57"/>
      <c r="U12" s="7"/>
    </row>
    <row r="13" spans="1:21" ht="15" x14ac:dyDescent="0.2">
      <c r="A13" s="7"/>
      <c r="B13" s="8" t="s">
        <v>139</v>
      </c>
      <c r="C13" s="19">
        <v>200</v>
      </c>
      <c r="D13" s="10">
        <v>2.2000000000000002</v>
      </c>
      <c r="E13" s="10">
        <v>3.01</v>
      </c>
      <c r="F13" s="10">
        <v>13.2</v>
      </c>
      <c r="G13" s="10">
        <v>93</v>
      </c>
      <c r="H13" s="10">
        <v>0.08</v>
      </c>
      <c r="I13" s="10">
        <v>3.75</v>
      </c>
      <c r="J13" s="10">
        <v>0.06</v>
      </c>
      <c r="K13" s="10">
        <v>1.2E-2</v>
      </c>
      <c r="L13" s="10">
        <v>110.77</v>
      </c>
      <c r="M13" s="10">
        <v>70.8</v>
      </c>
      <c r="N13" s="10">
        <v>24.32</v>
      </c>
      <c r="O13" s="10">
        <v>0.08</v>
      </c>
      <c r="P13" s="10">
        <v>0.18</v>
      </c>
      <c r="Q13" s="10">
        <v>12.7</v>
      </c>
      <c r="R13" s="9">
        <v>415</v>
      </c>
      <c r="S13" s="8" t="s">
        <v>28</v>
      </c>
      <c r="T13" s="57"/>
      <c r="U13" s="7"/>
    </row>
    <row r="14" spans="1:21" ht="15" x14ac:dyDescent="0.2">
      <c r="A14" s="7"/>
      <c r="B14" s="8" t="s">
        <v>33</v>
      </c>
      <c r="C14" s="19">
        <v>40</v>
      </c>
      <c r="D14" s="10">
        <v>4</v>
      </c>
      <c r="E14" s="10">
        <v>1.8</v>
      </c>
      <c r="F14" s="10">
        <v>20.399999999999999</v>
      </c>
      <c r="G14" s="10">
        <v>109.6</v>
      </c>
      <c r="H14" s="10">
        <v>0.06</v>
      </c>
      <c r="I14" s="10">
        <v>0</v>
      </c>
      <c r="J14" s="10">
        <v>0</v>
      </c>
      <c r="K14" s="10">
        <v>0.96</v>
      </c>
      <c r="L14" s="10">
        <v>14.55</v>
      </c>
      <c r="M14" s="10">
        <v>0</v>
      </c>
      <c r="N14" s="10">
        <v>8.4</v>
      </c>
      <c r="O14" s="10">
        <v>2.2200000000000002</v>
      </c>
      <c r="P14" s="10">
        <v>1.4999999999999999E-2</v>
      </c>
      <c r="Q14" s="10">
        <v>0</v>
      </c>
      <c r="R14" s="8">
        <v>18</v>
      </c>
      <c r="S14" s="8" t="s">
        <v>28</v>
      </c>
      <c r="T14" s="57"/>
      <c r="U14" s="7"/>
    </row>
    <row r="15" spans="1:21" ht="15" x14ac:dyDescent="0.2">
      <c r="A15" s="7"/>
      <c r="B15" s="39" t="s">
        <v>34</v>
      </c>
      <c r="C15" s="99">
        <f t="shared" ref="C15:Q15" si="0">SUM(C9:C14)</f>
        <v>550</v>
      </c>
      <c r="D15" s="100">
        <f t="shared" si="0"/>
        <v>18</v>
      </c>
      <c r="E15" s="100">
        <f t="shared" si="0"/>
        <v>18.59</v>
      </c>
      <c r="F15" s="100">
        <f t="shared" si="0"/>
        <v>82.37</v>
      </c>
      <c r="G15" s="100">
        <f t="shared" si="0"/>
        <v>751.64</v>
      </c>
      <c r="H15" s="100">
        <f t="shared" si="0"/>
        <v>0.18764999999999998</v>
      </c>
      <c r="I15" s="100">
        <f t="shared" si="0"/>
        <v>25.259999999999998</v>
      </c>
      <c r="J15" s="100">
        <f t="shared" si="0"/>
        <v>48.14</v>
      </c>
      <c r="K15" s="100">
        <f t="shared" si="0"/>
        <v>1.532</v>
      </c>
      <c r="L15" s="100">
        <f t="shared" si="0"/>
        <v>186.51</v>
      </c>
      <c r="M15" s="100">
        <f t="shared" si="0"/>
        <v>169.3</v>
      </c>
      <c r="N15" s="100">
        <f t="shared" si="0"/>
        <v>82.35</v>
      </c>
      <c r="O15" s="100">
        <f t="shared" si="0"/>
        <v>3.16</v>
      </c>
      <c r="P15" s="100">
        <f t="shared" si="0"/>
        <v>1.0226499999999998</v>
      </c>
      <c r="Q15" s="100">
        <f t="shared" si="0"/>
        <v>16.349999999999998</v>
      </c>
      <c r="R15" s="106"/>
      <c r="S15" s="95"/>
      <c r="T15" s="57"/>
      <c r="U15" s="7"/>
    </row>
    <row r="16" spans="1:21" ht="15" x14ac:dyDescent="0.2">
      <c r="A16" s="7"/>
      <c r="B16" s="147" t="s">
        <v>35</v>
      </c>
      <c r="C16" s="147"/>
      <c r="D16" s="147"/>
      <c r="E16" s="147"/>
      <c r="F16" s="147"/>
      <c r="G16" s="147"/>
      <c r="H16" s="147"/>
      <c r="I16" s="147"/>
      <c r="J16" s="147"/>
      <c r="K16" s="147"/>
      <c r="L16" s="147"/>
      <c r="M16" s="147"/>
      <c r="N16" s="147"/>
      <c r="O16" s="147"/>
      <c r="P16" s="147"/>
      <c r="Q16" s="147"/>
      <c r="R16" s="147"/>
      <c r="S16" s="147"/>
      <c r="T16" s="57"/>
      <c r="U16" s="7"/>
    </row>
    <row r="17" spans="1:21" ht="38.1" customHeight="1" x14ac:dyDescent="0.2">
      <c r="A17" s="7"/>
      <c r="B17" s="21" t="s">
        <v>140</v>
      </c>
      <c r="C17" s="9">
        <v>100</v>
      </c>
      <c r="D17" s="10">
        <v>1</v>
      </c>
      <c r="E17" s="10">
        <v>5</v>
      </c>
      <c r="F17" s="10">
        <v>10.33</v>
      </c>
      <c r="G17" s="10">
        <v>93.34</v>
      </c>
      <c r="H17" s="10">
        <v>0</v>
      </c>
      <c r="I17" s="10">
        <v>38.299999999999997</v>
      </c>
      <c r="J17" s="10">
        <v>0.3</v>
      </c>
      <c r="K17" s="10">
        <v>0.15</v>
      </c>
      <c r="L17" s="10">
        <v>51</v>
      </c>
      <c r="M17" s="10">
        <v>55</v>
      </c>
      <c r="N17" s="10">
        <v>16</v>
      </c>
      <c r="O17" s="10">
        <v>0.05</v>
      </c>
      <c r="P17" s="10">
        <v>0.01</v>
      </c>
      <c r="Q17" s="10">
        <v>0</v>
      </c>
      <c r="R17" s="19" t="s">
        <v>97</v>
      </c>
      <c r="S17" s="8" t="s">
        <v>28</v>
      </c>
      <c r="T17" s="57"/>
      <c r="U17" s="7"/>
    </row>
    <row r="18" spans="1:21" ht="45" x14ac:dyDescent="0.25">
      <c r="A18" s="7"/>
      <c r="B18" s="78" t="s">
        <v>80</v>
      </c>
      <c r="C18" s="9">
        <v>250</v>
      </c>
      <c r="D18" s="11">
        <v>6.82</v>
      </c>
      <c r="E18" s="11">
        <v>5.93</v>
      </c>
      <c r="F18" s="11">
        <v>30.25</v>
      </c>
      <c r="G18" s="11">
        <v>175.4</v>
      </c>
      <c r="H18" s="11">
        <v>0.28999999999999998</v>
      </c>
      <c r="I18" s="11">
        <v>11.5</v>
      </c>
      <c r="J18" s="11">
        <v>125</v>
      </c>
      <c r="K18" s="11">
        <v>0.1</v>
      </c>
      <c r="L18" s="11">
        <v>49.25</v>
      </c>
      <c r="M18" s="11">
        <v>173.95</v>
      </c>
      <c r="N18" s="11">
        <v>48.25</v>
      </c>
      <c r="O18" s="11">
        <v>0.04</v>
      </c>
      <c r="P18" s="11">
        <v>0.08</v>
      </c>
      <c r="Q18" s="11">
        <v>0</v>
      </c>
      <c r="R18" s="8">
        <v>132</v>
      </c>
      <c r="S18" s="8" t="s">
        <v>28</v>
      </c>
      <c r="T18" s="57"/>
      <c r="U18" s="7"/>
    </row>
    <row r="19" spans="1:21" ht="15" x14ac:dyDescent="0.2">
      <c r="A19" s="7"/>
      <c r="B19" s="21" t="s">
        <v>103</v>
      </c>
      <c r="C19" s="9">
        <v>90</v>
      </c>
      <c r="D19" s="10">
        <v>15.3</v>
      </c>
      <c r="E19" s="10">
        <v>7.9</v>
      </c>
      <c r="F19" s="10">
        <v>10.8</v>
      </c>
      <c r="G19" s="10">
        <v>153.9</v>
      </c>
      <c r="H19" s="10">
        <v>0.02</v>
      </c>
      <c r="I19" s="10">
        <v>0.4</v>
      </c>
      <c r="J19" s="10">
        <v>0.7</v>
      </c>
      <c r="K19" s="10">
        <v>0.11</v>
      </c>
      <c r="L19" s="10">
        <v>9</v>
      </c>
      <c r="M19" s="10">
        <v>258.75</v>
      </c>
      <c r="N19" s="10">
        <v>12</v>
      </c>
      <c r="O19" s="10">
        <v>1.08</v>
      </c>
      <c r="P19" s="10">
        <v>0.2</v>
      </c>
      <c r="Q19" s="10">
        <v>0.4</v>
      </c>
      <c r="R19" s="19">
        <v>471</v>
      </c>
      <c r="S19" s="8" t="s">
        <v>30</v>
      </c>
      <c r="T19" s="57"/>
      <c r="U19" s="7"/>
    </row>
    <row r="20" spans="1:21" ht="15" x14ac:dyDescent="0.2">
      <c r="A20" s="7"/>
      <c r="B20" s="8" t="s">
        <v>141</v>
      </c>
      <c r="C20" s="9">
        <v>180</v>
      </c>
      <c r="D20" s="10">
        <v>2.96</v>
      </c>
      <c r="E20" s="10">
        <v>9.94</v>
      </c>
      <c r="F20" s="10">
        <v>18.309999999999999</v>
      </c>
      <c r="G20" s="10">
        <v>162.36000000000001</v>
      </c>
      <c r="H20" s="10">
        <v>7.0000000000000007E-2</v>
      </c>
      <c r="I20" s="10">
        <v>24.05</v>
      </c>
      <c r="J20" s="10">
        <v>0.18</v>
      </c>
      <c r="K20" s="10">
        <v>3.68</v>
      </c>
      <c r="L20" s="10">
        <v>33.06</v>
      </c>
      <c r="M20" s="10">
        <v>64.930000000000007</v>
      </c>
      <c r="N20" s="10">
        <v>36</v>
      </c>
      <c r="O20" s="10">
        <v>1.1499999999999999</v>
      </c>
      <c r="P20" s="10">
        <v>0.09</v>
      </c>
      <c r="Q20" s="10">
        <v>0</v>
      </c>
      <c r="R20" s="8">
        <v>334</v>
      </c>
      <c r="S20" s="8" t="s">
        <v>30</v>
      </c>
      <c r="T20" s="7"/>
    </row>
    <row r="21" spans="1:21" s="7" customFormat="1" ht="15" x14ac:dyDescent="0.2">
      <c r="B21" s="8" t="s">
        <v>40</v>
      </c>
      <c r="C21" s="9">
        <v>180</v>
      </c>
      <c r="D21" s="10">
        <v>0.4</v>
      </c>
      <c r="E21" s="10">
        <v>0.04</v>
      </c>
      <c r="F21" s="10">
        <v>18.190000000000001</v>
      </c>
      <c r="G21" s="10">
        <v>76</v>
      </c>
      <c r="H21" s="10">
        <v>0.01</v>
      </c>
      <c r="I21" s="10">
        <v>0.6</v>
      </c>
      <c r="J21" s="10">
        <v>0.01</v>
      </c>
      <c r="K21" s="10">
        <v>0</v>
      </c>
      <c r="L21" s="10">
        <v>18.9984</v>
      </c>
      <c r="M21" s="10">
        <v>12.28</v>
      </c>
      <c r="N21" s="10">
        <v>11.62</v>
      </c>
      <c r="O21" s="10">
        <v>0.49</v>
      </c>
      <c r="P21" s="10">
        <v>0</v>
      </c>
      <c r="Q21" s="10">
        <v>0</v>
      </c>
      <c r="R21" s="8">
        <v>820</v>
      </c>
      <c r="S21" s="8" t="s">
        <v>30</v>
      </c>
      <c r="T21" s="57"/>
    </row>
    <row r="22" spans="1:21" s="7" customFormat="1" ht="15" x14ac:dyDescent="0.2">
      <c r="B22" s="63" t="s">
        <v>33</v>
      </c>
      <c r="C22" s="9">
        <v>20</v>
      </c>
      <c r="D22" s="10">
        <v>2</v>
      </c>
      <c r="E22" s="10">
        <v>0.9</v>
      </c>
      <c r="F22" s="10">
        <v>10.199999999999999</v>
      </c>
      <c r="G22" s="10">
        <v>54.8</v>
      </c>
      <c r="H22" s="10">
        <v>2.1999999999999999E-2</v>
      </c>
      <c r="I22" s="10">
        <v>0</v>
      </c>
      <c r="J22" s="10">
        <v>0</v>
      </c>
      <c r="K22" s="10">
        <v>0.34</v>
      </c>
      <c r="L22" s="10">
        <v>4.7</v>
      </c>
      <c r="M22" s="10">
        <v>0</v>
      </c>
      <c r="N22" s="10">
        <v>2.6</v>
      </c>
      <c r="O22" s="10">
        <v>0.24</v>
      </c>
      <c r="P22" s="10">
        <v>6.0000000000000001E-3</v>
      </c>
      <c r="Q22" s="10">
        <v>0</v>
      </c>
      <c r="R22" s="19">
        <v>18</v>
      </c>
      <c r="S22" s="8" t="s">
        <v>28</v>
      </c>
      <c r="T22" s="57"/>
    </row>
    <row r="23" spans="1:21" s="7" customFormat="1" ht="15" x14ac:dyDescent="0.2">
      <c r="B23" s="18" t="s">
        <v>41</v>
      </c>
      <c r="C23" s="9">
        <v>40</v>
      </c>
      <c r="D23" s="10">
        <v>3</v>
      </c>
      <c r="E23" s="10">
        <v>1</v>
      </c>
      <c r="F23" s="10">
        <v>17</v>
      </c>
      <c r="G23" s="10">
        <v>103.6</v>
      </c>
      <c r="H23" s="10">
        <v>4.3999999999999997E-2</v>
      </c>
      <c r="I23" s="10">
        <v>0</v>
      </c>
      <c r="J23" s="10">
        <v>0</v>
      </c>
      <c r="K23" s="10">
        <v>0.63800000000000001</v>
      </c>
      <c r="L23" s="10">
        <v>11.6</v>
      </c>
      <c r="M23" s="10">
        <v>0</v>
      </c>
      <c r="N23" s="10">
        <v>5.6</v>
      </c>
      <c r="O23" s="10">
        <v>1.48</v>
      </c>
      <c r="P23" s="10">
        <v>1.2E-2</v>
      </c>
      <c r="Q23" s="10">
        <v>4</v>
      </c>
      <c r="R23" s="19">
        <v>19</v>
      </c>
      <c r="S23" s="8" t="s">
        <v>28</v>
      </c>
      <c r="T23" s="57"/>
    </row>
    <row r="24" spans="1:21" s="7" customFormat="1" ht="14.25" x14ac:dyDescent="0.2">
      <c r="B24" s="39" t="s">
        <v>42</v>
      </c>
      <c r="C24" s="40">
        <f t="shared" ref="C24:Q24" si="1">SUM(C17:C23)</f>
        <v>860</v>
      </c>
      <c r="D24" s="41">
        <f t="shared" si="1"/>
        <v>31.48</v>
      </c>
      <c r="E24" s="41">
        <f t="shared" si="1"/>
        <v>30.709999999999994</v>
      </c>
      <c r="F24" s="41">
        <f t="shared" si="1"/>
        <v>115.08</v>
      </c>
      <c r="G24" s="41">
        <f t="shared" si="1"/>
        <v>819.4</v>
      </c>
      <c r="H24" s="41">
        <f t="shared" si="1"/>
        <v>0.45600000000000002</v>
      </c>
      <c r="I24" s="41">
        <f t="shared" si="1"/>
        <v>74.849999999999994</v>
      </c>
      <c r="J24" s="41">
        <f t="shared" si="1"/>
        <v>126.19000000000001</v>
      </c>
      <c r="K24" s="41">
        <f t="shared" si="1"/>
        <v>5.0179999999999998</v>
      </c>
      <c r="L24" s="41">
        <f t="shared" si="1"/>
        <v>177.60839999999999</v>
      </c>
      <c r="M24" s="41">
        <f t="shared" si="1"/>
        <v>564.91</v>
      </c>
      <c r="N24" s="41">
        <f t="shared" si="1"/>
        <v>132.07</v>
      </c>
      <c r="O24" s="41">
        <f t="shared" si="1"/>
        <v>4.5300000000000011</v>
      </c>
      <c r="P24" s="41">
        <f t="shared" si="1"/>
        <v>0.39800000000000002</v>
      </c>
      <c r="Q24" s="41">
        <f t="shared" si="1"/>
        <v>4.4000000000000004</v>
      </c>
      <c r="R24" s="39"/>
      <c r="S24" s="98"/>
      <c r="T24" s="107"/>
      <c r="U24" s="108"/>
    </row>
    <row r="25" spans="1:21" s="7" customFormat="1" ht="15" x14ac:dyDescent="0.2">
      <c r="B25" s="166" t="s">
        <v>43</v>
      </c>
      <c r="C25" s="166"/>
      <c r="D25" s="166"/>
      <c r="E25" s="166"/>
      <c r="F25" s="166"/>
      <c r="G25" s="166"/>
      <c r="H25" s="166"/>
      <c r="I25" s="166"/>
      <c r="J25" s="166"/>
      <c r="K25" s="166"/>
      <c r="L25" s="166"/>
      <c r="M25" s="166"/>
      <c r="N25" s="166"/>
      <c r="O25" s="166"/>
      <c r="P25" s="166"/>
      <c r="Q25" s="166"/>
      <c r="R25" s="166"/>
      <c r="S25" s="166"/>
      <c r="T25" s="57"/>
    </row>
    <row r="26" spans="1:21" s="7" customFormat="1" ht="15" x14ac:dyDescent="0.2">
      <c r="B26" s="8" t="s">
        <v>142</v>
      </c>
      <c r="C26" s="9">
        <v>100</v>
      </c>
      <c r="D26" s="10">
        <v>8</v>
      </c>
      <c r="E26" s="10">
        <v>1</v>
      </c>
      <c r="F26" s="10">
        <v>3</v>
      </c>
      <c r="G26" s="10">
        <v>106</v>
      </c>
      <c r="H26" s="10">
        <v>0.01</v>
      </c>
      <c r="I26" s="10">
        <v>4.25</v>
      </c>
      <c r="J26" s="10">
        <v>0.05</v>
      </c>
      <c r="K26" s="10">
        <v>1E-3</v>
      </c>
      <c r="L26" s="10">
        <v>19</v>
      </c>
      <c r="M26" s="10">
        <v>211</v>
      </c>
      <c r="N26" s="10">
        <v>23</v>
      </c>
      <c r="O26" s="10">
        <v>0.48</v>
      </c>
      <c r="P26" s="10">
        <v>0.01</v>
      </c>
      <c r="Q26" s="10">
        <v>0</v>
      </c>
      <c r="R26" s="8">
        <v>311</v>
      </c>
      <c r="S26" s="8" t="s">
        <v>28</v>
      </c>
    </row>
    <row r="27" spans="1:21" ht="15" x14ac:dyDescent="0.2">
      <c r="A27" s="7"/>
      <c r="B27" s="8" t="s">
        <v>45</v>
      </c>
      <c r="C27" s="9">
        <v>180</v>
      </c>
      <c r="D27" s="10">
        <v>11</v>
      </c>
      <c r="E27" s="10">
        <v>6</v>
      </c>
      <c r="F27" s="10">
        <v>48.65</v>
      </c>
      <c r="G27" s="10">
        <v>219</v>
      </c>
      <c r="H27" s="10">
        <v>0.39</v>
      </c>
      <c r="I27" s="10">
        <v>0.2</v>
      </c>
      <c r="J27" s="10">
        <v>16.2</v>
      </c>
      <c r="K27" s="10">
        <v>0.53303999999999996</v>
      </c>
      <c r="L27" s="10">
        <v>4.42</v>
      </c>
      <c r="M27" s="10">
        <v>1.1399999999999999</v>
      </c>
      <c r="N27" s="10">
        <v>170.4</v>
      </c>
      <c r="O27" s="10">
        <v>5.71</v>
      </c>
      <c r="P27" s="10">
        <v>0.16</v>
      </c>
      <c r="Q27" s="10">
        <v>3.5338919999999998</v>
      </c>
      <c r="R27" s="8">
        <v>200</v>
      </c>
      <c r="S27" s="8" t="s">
        <v>28</v>
      </c>
      <c r="T27" s="7"/>
    </row>
    <row r="28" spans="1:21" s="7" customFormat="1" ht="60" x14ac:dyDescent="0.2">
      <c r="B28" s="21" t="s">
        <v>92</v>
      </c>
      <c r="C28" s="9">
        <v>20</v>
      </c>
      <c r="D28" s="10">
        <v>0.16</v>
      </c>
      <c r="E28" s="10">
        <v>0.02</v>
      </c>
      <c r="F28" s="10">
        <v>15.96</v>
      </c>
      <c r="G28" s="10">
        <v>62</v>
      </c>
      <c r="H28" s="10">
        <v>0</v>
      </c>
      <c r="I28" s="10">
        <v>0</v>
      </c>
      <c r="J28" s="10">
        <v>0</v>
      </c>
      <c r="K28" s="10">
        <v>0</v>
      </c>
      <c r="L28" s="10">
        <v>5.2</v>
      </c>
      <c r="M28" s="10"/>
      <c r="N28" s="10">
        <v>0</v>
      </c>
      <c r="O28" s="10">
        <v>0</v>
      </c>
      <c r="P28" s="10">
        <v>0</v>
      </c>
      <c r="Q28" s="10">
        <v>0</v>
      </c>
      <c r="R28" s="8">
        <v>507</v>
      </c>
      <c r="S28" s="21" t="s">
        <v>93</v>
      </c>
      <c r="T28" s="57"/>
    </row>
    <row r="29" spans="1:21" s="7" customFormat="1" ht="60" x14ac:dyDescent="0.2">
      <c r="B29" s="21" t="s">
        <v>143</v>
      </c>
      <c r="C29" s="9">
        <v>200</v>
      </c>
      <c r="D29" s="10">
        <v>0</v>
      </c>
      <c r="E29" s="10">
        <v>0</v>
      </c>
      <c r="F29" s="10">
        <v>10</v>
      </c>
      <c r="G29" s="10">
        <v>90</v>
      </c>
      <c r="H29" s="10">
        <v>2.4E-2</v>
      </c>
      <c r="I29" s="10">
        <v>4</v>
      </c>
      <c r="J29" s="10">
        <v>0.08</v>
      </c>
      <c r="K29" s="10">
        <v>0.2</v>
      </c>
      <c r="L29" s="10">
        <v>14</v>
      </c>
      <c r="M29" s="10">
        <v>14</v>
      </c>
      <c r="N29" s="10">
        <v>6</v>
      </c>
      <c r="O29" s="10">
        <v>2.8</v>
      </c>
      <c r="P29" s="10">
        <v>0.02</v>
      </c>
      <c r="Q29" s="10">
        <v>4</v>
      </c>
      <c r="R29" s="8">
        <v>389</v>
      </c>
      <c r="S29" s="21" t="s">
        <v>144</v>
      </c>
      <c r="T29" s="57"/>
    </row>
    <row r="30" spans="1:21" s="7" customFormat="1" ht="15" x14ac:dyDescent="0.2">
      <c r="B30" s="8" t="s">
        <v>33</v>
      </c>
      <c r="C30" s="9">
        <v>40</v>
      </c>
      <c r="D30" s="100">
        <f t="shared" ref="D30:R30" si="2">SUM(D25:D29)</f>
        <v>19.16</v>
      </c>
      <c r="E30" s="100">
        <f t="shared" si="2"/>
        <v>7.02</v>
      </c>
      <c r="F30" s="100">
        <f t="shared" si="2"/>
        <v>77.61</v>
      </c>
      <c r="G30" s="100">
        <f t="shared" si="2"/>
        <v>477</v>
      </c>
      <c r="H30" s="100">
        <f t="shared" si="2"/>
        <v>0.42400000000000004</v>
      </c>
      <c r="I30" s="100">
        <f t="shared" si="2"/>
        <v>8.4499999999999993</v>
      </c>
      <c r="J30" s="100">
        <f t="shared" si="2"/>
        <v>16.329999999999998</v>
      </c>
      <c r="K30" s="100">
        <f t="shared" si="2"/>
        <v>0.73404000000000003</v>
      </c>
      <c r="L30" s="100">
        <f t="shared" si="2"/>
        <v>42.620000000000005</v>
      </c>
      <c r="M30" s="100">
        <f t="shared" si="2"/>
        <v>226.14</v>
      </c>
      <c r="N30" s="100">
        <f t="shared" si="2"/>
        <v>199.4</v>
      </c>
      <c r="O30" s="100">
        <f t="shared" si="2"/>
        <v>8.9899999999999984</v>
      </c>
      <c r="P30" s="100">
        <f t="shared" si="2"/>
        <v>0.19</v>
      </c>
      <c r="Q30" s="100">
        <f t="shared" si="2"/>
        <v>7.5338919999999998</v>
      </c>
      <c r="R30" s="100">
        <f t="shared" si="2"/>
        <v>1407</v>
      </c>
      <c r="S30" s="8" t="s">
        <v>28</v>
      </c>
      <c r="T30" s="57"/>
    </row>
    <row r="31" spans="1:21" s="7" customFormat="1" ht="15" x14ac:dyDescent="0.2">
      <c r="B31" s="39" t="s">
        <v>49</v>
      </c>
      <c r="C31" s="40">
        <f t="shared" ref="C31:Q31" si="3">SUM(C26:C30)</f>
        <v>540</v>
      </c>
      <c r="D31" s="41">
        <f t="shared" si="3"/>
        <v>38.32</v>
      </c>
      <c r="E31" s="41">
        <f t="shared" si="3"/>
        <v>14.04</v>
      </c>
      <c r="F31" s="41">
        <f t="shared" si="3"/>
        <v>155.22</v>
      </c>
      <c r="G31" s="41">
        <f t="shared" si="3"/>
        <v>954</v>
      </c>
      <c r="H31" s="41">
        <f t="shared" si="3"/>
        <v>0.84800000000000009</v>
      </c>
      <c r="I31" s="41">
        <f t="shared" si="3"/>
        <v>16.899999999999999</v>
      </c>
      <c r="J31" s="41">
        <f t="shared" si="3"/>
        <v>32.659999999999997</v>
      </c>
      <c r="K31" s="41">
        <f t="shared" si="3"/>
        <v>1.4680800000000001</v>
      </c>
      <c r="L31" s="41">
        <f t="shared" si="3"/>
        <v>85.240000000000009</v>
      </c>
      <c r="M31" s="41">
        <f t="shared" si="3"/>
        <v>452.28</v>
      </c>
      <c r="N31" s="41">
        <f t="shared" si="3"/>
        <v>398.8</v>
      </c>
      <c r="O31" s="41">
        <f t="shared" si="3"/>
        <v>17.979999999999997</v>
      </c>
      <c r="P31" s="41">
        <f t="shared" si="3"/>
        <v>0.38</v>
      </c>
      <c r="Q31" s="41">
        <f t="shared" si="3"/>
        <v>15.067784</v>
      </c>
      <c r="R31" s="39"/>
      <c r="S31" s="98"/>
      <c r="T31" s="57"/>
    </row>
    <row r="32" spans="1:21" s="7" customFormat="1" ht="15" x14ac:dyDescent="0.2">
      <c r="B32" s="44" t="s">
        <v>50</v>
      </c>
      <c r="C32" s="45"/>
      <c r="D32" s="85">
        <f t="shared" ref="D32:Q32" si="4">D15+D24</f>
        <v>49.480000000000004</v>
      </c>
      <c r="E32" s="85">
        <f t="shared" si="4"/>
        <v>49.3</v>
      </c>
      <c r="F32" s="85">
        <f t="shared" si="4"/>
        <v>197.45</v>
      </c>
      <c r="G32" s="85">
        <f t="shared" si="4"/>
        <v>1571.04</v>
      </c>
      <c r="H32" s="85">
        <f t="shared" si="4"/>
        <v>0.64365000000000006</v>
      </c>
      <c r="I32" s="109">
        <f t="shared" si="4"/>
        <v>100.10999999999999</v>
      </c>
      <c r="J32" s="85">
        <f t="shared" si="4"/>
        <v>174.33</v>
      </c>
      <c r="K32" s="85">
        <f t="shared" si="4"/>
        <v>6.55</v>
      </c>
      <c r="L32" s="85">
        <f t="shared" si="4"/>
        <v>364.11839999999995</v>
      </c>
      <c r="M32" s="85">
        <f t="shared" si="4"/>
        <v>734.21</v>
      </c>
      <c r="N32" s="85">
        <f t="shared" si="4"/>
        <v>214.42</v>
      </c>
      <c r="O32" s="85">
        <f t="shared" si="4"/>
        <v>7.6900000000000013</v>
      </c>
      <c r="P32" s="85">
        <f t="shared" si="4"/>
        <v>1.4206499999999997</v>
      </c>
      <c r="Q32" s="85">
        <f t="shared" si="4"/>
        <v>20.75</v>
      </c>
      <c r="R32" s="42"/>
      <c r="S32" s="95"/>
      <c r="T32" s="57"/>
    </row>
    <row r="33" spans="2:20" s="7" customFormat="1" ht="15" x14ac:dyDescent="0.2">
      <c r="B33" s="44" t="s">
        <v>51</v>
      </c>
      <c r="C33" s="45"/>
      <c r="D33" s="85">
        <f t="shared" ref="D33:Q33" si="5">D24+D31</f>
        <v>69.8</v>
      </c>
      <c r="E33" s="85">
        <f t="shared" si="5"/>
        <v>44.749999999999993</v>
      </c>
      <c r="F33" s="85">
        <f t="shared" si="5"/>
        <v>270.3</v>
      </c>
      <c r="G33" s="85">
        <f t="shared" si="5"/>
        <v>1773.4</v>
      </c>
      <c r="H33" s="85">
        <f t="shared" si="5"/>
        <v>1.304</v>
      </c>
      <c r="I33" s="85">
        <f t="shared" si="5"/>
        <v>91.75</v>
      </c>
      <c r="J33" s="85">
        <f t="shared" si="5"/>
        <v>158.85000000000002</v>
      </c>
      <c r="K33" s="85">
        <f t="shared" si="5"/>
        <v>6.4860799999999994</v>
      </c>
      <c r="L33" s="85">
        <f t="shared" si="5"/>
        <v>262.84839999999997</v>
      </c>
      <c r="M33" s="85">
        <f t="shared" si="5"/>
        <v>1017.1899999999999</v>
      </c>
      <c r="N33" s="85">
        <f t="shared" si="5"/>
        <v>530.87</v>
      </c>
      <c r="O33" s="85">
        <f t="shared" si="5"/>
        <v>22.509999999999998</v>
      </c>
      <c r="P33" s="85">
        <f t="shared" si="5"/>
        <v>0.77800000000000002</v>
      </c>
      <c r="Q33" s="85">
        <f t="shared" si="5"/>
        <v>19.467784000000002</v>
      </c>
      <c r="R33" s="42"/>
      <c r="S33" s="95"/>
      <c r="T33" s="57"/>
    </row>
    <row r="34" spans="2:20" s="7" customFormat="1" x14ac:dyDescent="0.2"/>
    <row r="35" spans="2:20" s="7" customFormat="1" x14ac:dyDescent="0.2"/>
    <row r="36" spans="2:20" s="7" customFormat="1" x14ac:dyDescent="0.2"/>
    <row r="37" spans="2:20" s="7" customFormat="1" x14ac:dyDescent="0.2"/>
    <row r="38" spans="2:20" s="7" customFormat="1" x14ac:dyDescent="0.2"/>
    <row r="39" spans="2:20" s="7" customFormat="1" x14ac:dyDescent="0.2"/>
    <row r="40" spans="2:20" s="7" customFormat="1" x14ac:dyDescent="0.2"/>
    <row r="41" spans="2:20" s="7" customFormat="1" x14ac:dyDescent="0.2"/>
    <row r="42" spans="2:20" s="7" customFormat="1" x14ac:dyDescent="0.2"/>
    <row r="43" spans="2:20" s="7" customFormat="1" x14ac:dyDescent="0.2"/>
    <row r="44" spans="2:20" s="7" customFormat="1" x14ac:dyDescent="0.2"/>
    <row r="45" spans="2:20" s="7" customFormat="1" x14ac:dyDescent="0.2"/>
    <row r="46" spans="2:20" s="7" customFormat="1" x14ac:dyDescent="0.2"/>
    <row r="47" spans="2:20" s="7" customFormat="1" x14ac:dyDescent="0.2"/>
    <row r="48" spans="2:20" s="7" customFormat="1" x14ac:dyDescent="0.2"/>
    <row r="49" s="7" customFormat="1" x14ac:dyDescent="0.2"/>
    <row r="50" s="7" customFormat="1" x14ac:dyDescent="0.2"/>
    <row r="51" s="7" customFormat="1" x14ac:dyDescent="0.2"/>
    <row r="52" s="7" customFormat="1" x14ac:dyDescent="0.2"/>
    <row r="53" s="7" customFormat="1" x14ac:dyDescent="0.2"/>
    <row r="54" s="7" customFormat="1" x14ac:dyDescent="0.2"/>
  </sheetData>
  <mergeCells count="24">
    <mergeCell ref="B8:S8"/>
    <mergeCell ref="B16:S16"/>
    <mergeCell ref="B25:S25"/>
    <mergeCell ref="P4:P6"/>
    <mergeCell ref="C4:C5"/>
    <mergeCell ref="D4:D5"/>
    <mergeCell ref="F4:F5"/>
    <mergeCell ref="H4:K4"/>
    <mergeCell ref="Q4:Q6"/>
    <mergeCell ref="R4:R6"/>
    <mergeCell ref="S4:S6"/>
    <mergeCell ref="L4:O4"/>
    <mergeCell ref="H5:H6"/>
    <mergeCell ref="E4:E5"/>
    <mergeCell ref="I5:I6"/>
    <mergeCell ref="K5:K6"/>
    <mergeCell ref="B4:B6"/>
    <mergeCell ref="L5:L6"/>
    <mergeCell ref="G4:G5"/>
    <mergeCell ref="J5:J6"/>
    <mergeCell ref="B7:S7"/>
    <mergeCell ref="M5:M6"/>
    <mergeCell ref="N5:N6"/>
    <mergeCell ref="O5:O6"/>
  </mergeCells>
  <pageMargins left="0.7" right="0.7" top="0.75" bottom="0.75" header="0.511811023622047" footer="0.511811023622047"/>
  <pageSetup paperSize="9"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T33"/>
  <sheetViews>
    <sheetView showGridLines="0" topLeftCell="A3" workbookViewId="0">
      <selection activeCell="F15" sqref="F15"/>
    </sheetView>
  </sheetViews>
  <sheetFormatPr defaultColWidth="9" defaultRowHeight="12.75" zeroHeight="1" x14ac:dyDescent="0.2"/>
  <cols>
    <col min="1" max="1" width="4.5" style="1" customWidth="1"/>
    <col min="2" max="2" width="34.1640625" style="1" customWidth="1"/>
    <col min="3" max="3" width="11.5" style="1" customWidth="1"/>
    <col min="4" max="4" width="9.33203125"/>
    <col min="5" max="5" width="8.5" style="1" customWidth="1"/>
    <col min="6" max="6" width="11.1640625" style="1" customWidth="1"/>
    <col min="7" max="7" width="16.83203125" style="1" customWidth="1"/>
    <col min="8" max="8" width="8.5" style="1" customWidth="1"/>
    <col min="9" max="9" width="7.1640625" style="1" customWidth="1"/>
    <col min="10" max="10" width="9.5" style="1" customWidth="1"/>
    <col min="11" max="12" width="10.1640625" style="1" customWidth="1"/>
    <col min="13" max="13" width="9.5" style="1" customWidth="1"/>
    <col min="14" max="14" width="8.5" style="1" customWidth="1"/>
    <col min="15" max="15" width="7.1640625" style="1" customWidth="1"/>
    <col min="16" max="16" width="8.5" style="1" customWidth="1"/>
    <col min="17" max="17" width="8.1640625" style="1" customWidth="1"/>
    <col min="18" max="18" width="11.5" style="1" customWidth="1"/>
    <col min="19" max="19" width="56.5" style="1" customWidth="1"/>
    <col min="20" max="20" width="3.83203125" style="1" customWidth="1"/>
    <col min="21" max="256" width="9.33203125" customWidth="1"/>
  </cols>
  <sheetData>
    <row r="3" spans="1:20" ht="15" x14ac:dyDescent="0.25">
      <c r="B3" s="59" t="s">
        <v>167</v>
      </c>
    </row>
    <row r="4" spans="1:20" s="36" customFormat="1" ht="24" customHeight="1" x14ac:dyDescent="0.2">
      <c r="B4" s="151" t="s">
        <v>3</v>
      </c>
      <c r="C4" s="151" t="s">
        <v>4</v>
      </c>
      <c r="D4" s="151" t="s">
        <v>5</v>
      </c>
      <c r="E4" s="151" t="s">
        <v>6</v>
      </c>
      <c r="F4" s="151" t="s">
        <v>7</v>
      </c>
      <c r="G4" s="151" t="s">
        <v>8</v>
      </c>
      <c r="H4" s="154" t="s">
        <v>9</v>
      </c>
      <c r="I4" s="154"/>
      <c r="J4" s="154"/>
      <c r="K4" s="154"/>
      <c r="L4" s="154" t="s">
        <v>10</v>
      </c>
      <c r="M4" s="154"/>
      <c r="N4" s="154"/>
      <c r="O4" s="154"/>
      <c r="P4" s="154" t="s">
        <v>11</v>
      </c>
      <c r="Q4" s="154" t="s">
        <v>12</v>
      </c>
      <c r="R4" s="154" t="s">
        <v>13</v>
      </c>
      <c r="S4" s="151" t="s">
        <v>14</v>
      </c>
    </row>
    <row r="5" spans="1:20" s="36" customFormat="1" ht="9" customHeight="1" x14ac:dyDescent="0.2">
      <c r="B5" s="151"/>
      <c r="C5" s="151"/>
      <c r="D5" s="151"/>
      <c r="E5" s="151"/>
      <c r="F5" s="151"/>
      <c r="G5" s="151"/>
      <c r="H5" s="151" t="s">
        <v>15</v>
      </c>
      <c r="I5" s="151" t="s">
        <v>16</v>
      </c>
      <c r="J5" s="151" t="s">
        <v>17</v>
      </c>
      <c r="K5" s="151" t="s">
        <v>71</v>
      </c>
      <c r="L5" s="151" t="s">
        <v>19</v>
      </c>
      <c r="M5" s="151" t="s">
        <v>20</v>
      </c>
      <c r="N5" s="151" t="s">
        <v>21</v>
      </c>
      <c r="O5" s="154" t="s">
        <v>22</v>
      </c>
      <c r="P5" s="154"/>
      <c r="Q5" s="154"/>
      <c r="R5" s="154"/>
      <c r="S5" s="151"/>
    </row>
    <row r="6" spans="1:20" s="36" customFormat="1" ht="13.5" customHeight="1" x14ac:dyDescent="0.2">
      <c r="B6" s="151"/>
      <c r="C6" s="37" t="s">
        <v>23</v>
      </c>
      <c r="D6" s="38" t="s">
        <v>23</v>
      </c>
      <c r="E6" s="38" t="s">
        <v>23</v>
      </c>
      <c r="F6" s="38" t="s">
        <v>23</v>
      </c>
      <c r="G6" s="38" t="s">
        <v>24</v>
      </c>
      <c r="H6" s="151"/>
      <c r="I6" s="151"/>
      <c r="J6" s="151"/>
      <c r="K6" s="151"/>
      <c r="L6" s="151"/>
      <c r="M6" s="151"/>
      <c r="N6" s="151"/>
      <c r="O6" s="154"/>
      <c r="P6" s="154"/>
      <c r="Q6" s="154"/>
      <c r="R6" s="154"/>
      <c r="S6" s="151"/>
    </row>
    <row r="7" spans="1:20" ht="15.75" customHeight="1" x14ac:dyDescent="0.2">
      <c r="B7" s="148" t="s">
        <v>90</v>
      </c>
      <c r="C7" s="148"/>
      <c r="D7" s="148"/>
      <c r="E7" s="148"/>
      <c r="F7" s="148"/>
      <c r="G7" s="148"/>
      <c r="H7" s="148"/>
      <c r="I7" s="148"/>
      <c r="J7" s="148"/>
      <c r="K7" s="148"/>
      <c r="L7" s="148"/>
      <c r="M7" s="148"/>
      <c r="N7" s="148"/>
      <c r="O7" s="148"/>
      <c r="P7" s="148"/>
      <c r="Q7" s="148"/>
      <c r="R7" s="148"/>
      <c r="S7" s="148"/>
    </row>
    <row r="8" spans="1:20" ht="15" customHeight="1" x14ac:dyDescent="0.25">
      <c r="B8" s="146" t="s">
        <v>26</v>
      </c>
      <c r="C8" s="146"/>
      <c r="D8" s="146"/>
      <c r="E8" s="146"/>
      <c r="F8" s="146"/>
      <c r="G8" s="146"/>
      <c r="H8" s="146"/>
      <c r="I8" s="146"/>
      <c r="J8" s="146"/>
      <c r="K8" s="146"/>
      <c r="L8" s="146"/>
      <c r="M8" s="146"/>
      <c r="N8" s="146"/>
      <c r="O8" s="146"/>
      <c r="P8" s="146"/>
      <c r="Q8" s="146"/>
      <c r="R8" s="146"/>
      <c r="S8" s="146"/>
      <c r="T8" s="103"/>
    </row>
    <row r="9" spans="1:20" ht="15" x14ac:dyDescent="0.2">
      <c r="A9" s="7"/>
      <c r="B9" s="8" t="s">
        <v>146</v>
      </c>
      <c r="C9" s="9">
        <v>210</v>
      </c>
      <c r="D9" s="10">
        <v>6</v>
      </c>
      <c r="E9" s="10">
        <v>3.97</v>
      </c>
      <c r="F9" s="10">
        <v>3.97</v>
      </c>
      <c r="G9" s="10">
        <v>277</v>
      </c>
      <c r="H9" s="10">
        <v>0.12</v>
      </c>
      <c r="I9" s="10">
        <v>0.4</v>
      </c>
      <c r="J9" s="10">
        <v>0.06</v>
      </c>
      <c r="K9" s="10">
        <v>2.4</v>
      </c>
      <c r="L9" s="10">
        <v>78</v>
      </c>
      <c r="M9" s="10">
        <v>57</v>
      </c>
      <c r="N9" s="10">
        <v>27.93</v>
      </c>
      <c r="O9" s="10">
        <v>3.15</v>
      </c>
      <c r="P9" s="10">
        <v>0.63</v>
      </c>
      <c r="Q9" s="10">
        <v>32.97</v>
      </c>
      <c r="R9" s="8">
        <v>232</v>
      </c>
      <c r="S9" s="8" t="s">
        <v>28</v>
      </c>
      <c r="T9" s="57"/>
    </row>
    <row r="10" spans="1:20" s="7" customFormat="1" ht="25.5" customHeight="1" x14ac:dyDescent="0.2">
      <c r="B10" s="8" t="s">
        <v>179</v>
      </c>
      <c r="C10" s="9">
        <v>50</v>
      </c>
      <c r="D10" s="10">
        <v>1.55</v>
      </c>
      <c r="E10" s="10">
        <v>0</v>
      </c>
      <c r="F10" s="10">
        <v>3.25</v>
      </c>
      <c r="G10" s="10">
        <v>20</v>
      </c>
      <c r="H10" s="10">
        <v>0.55000000000000004</v>
      </c>
      <c r="I10" s="10">
        <v>5</v>
      </c>
      <c r="J10" s="10">
        <v>0.1</v>
      </c>
      <c r="K10" s="10">
        <v>10</v>
      </c>
      <c r="L10" s="10">
        <v>31</v>
      </c>
      <c r="M10" s="10">
        <v>10.5</v>
      </c>
      <c r="N10" s="10">
        <v>0.35</v>
      </c>
      <c r="O10" s="10">
        <v>0.35</v>
      </c>
      <c r="P10" s="10">
        <v>0.03</v>
      </c>
      <c r="Q10" s="10">
        <v>0.35</v>
      </c>
      <c r="R10" s="8">
        <v>22</v>
      </c>
      <c r="S10" s="8" t="s">
        <v>28</v>
      </c>
      <c r="T10" s="57"/>
    </row>
    <row r="11" spans="1:20" s="7" customFormat="1" ht="30" x14ac:dyDescent="0.2">
      <c r="B11" s="21" t="s">
        <v>127</v>
      </c>
      <c r="C11" s="60">
        <v>200</v>
      </c>
      <c r="D11" s="10">
        <v>2.71</v>
      </c>
      <c r="E11" s="10">
        <v>3.03</v>
      </c>
      <c r="F11" s="10">
        <v>13.91</v>
      </c>
      <c r="G11" s="10">
        <v>86.2</v>
      </c>
      <c r="H11" s="61">
        <v>0.04</v>
      </c>
      <c r="I11" s="61">
        <v>1.17</v>
      </c>
      <c r="J11" s="61">
        <v>0.03</v>
      </c>
      <c r="K11" s="61">
        <v>0</v>
      </c>
      <c r="L11" s="61">
        <v>108.36</v>
      </c>
      <c r="M11" s="61">
        <v>81</v>
      </c>
      <c r="N11" s="61">
        <v>0.02</v>
      </c>
      <c r="O11" s="61">
        <v>0.02</v>
      </c>
      <c r="P11" s="61">
        <v>0.14000000000000001</v>
      </c>
      <c r="Q11" s="61">
        <v>0</v>
      </c>
      <c r="R11" s="62">
        <v>419</v>
      </c>
      <c r="S11" s="62" t="s">
        <v>28</v>
      </c>
      <c r="T11" s="57"/>
    </row>
    <row r="12" spans="1:20" s="7" customFormat="1" ht="15" x14ac:dyDescent="0.2">
      <c r="B12" s="8" t="s">
        <v>32</v>
      </c>
      <c r="C12" s="9">
        <v>10</v>
      </c>
      <c r="D12" s="10">
        <v>0.08</v>
      </c>
      <c r="E12" s="10">
        <v>7.2</v>
      </c>
      <c r="F12" s="10">
        <v>0.08</v>
      </c>
      <c r="G12" s="10">
        <v>74.89</v>
      </c>
      <c r="H12" s="10">
        <v>0</v>
      </c>
      <c r="I12" s="10">
        <v>0</v>
      </c>
      <c r="J12" s="10">
        <v>30</v>
      </c>
      <c r="K12" s="10">
        <v>0.1</v>
      </c>
      <c r="L12" s="10">
        <v>1.2</v>
      </c>
      <c r="M12" s="10">
        <v>0.05</v>
      </c>
      <c r="N12" s="10">
        <v>0</v>
      </c>
      <c r="O12" s="10">
        <v>0.02</v>
      </c>
      <c r="P12" s="10">
        <v>0.01</v>
      </c>
      <c r="Q12" s="10">
        <v>0.9</v>
      </c>
      <c r="R12" s="8">
        <v>13</v>
      </c>
      <c r="S12" s="8" t="s">
        <v>28</v>
      </c>
      <c r="T12" s="57"/>
    </row>
    <row r="13" spans="1:20" s="7" customFormat="1" ht="15" x14ac:dyDescent="0.2">
      <c r="B13" s="8" t="s">
        <v>95</v>
      </c>
      <c r="C13" s="9">
        <v>20</v>
      </c>
      <c r="D13" s="10">
        <v>4.5999999999999996</v>
      </c>
      <c r="E13" s="10">
        <v>5.8</v>
      </c>
      <c r="F13" s="10">
        <v>0</v>
      </c>
      <c r="G13" s="10">
        <v>72</v>
      </c>
      <c r="H13" s="10">
        <v>4.0000000000000001E-3</v>
      </c>
      <c r="I13" s="10">
        <v>0.14000000000000001</v>
      </c>
      <c r="J13" s="10">
        <v>52</v>
      </c>
      <c r="K13" s="10">
        <v>0.1</v>
      </c>
      <c r="L13" s="10">
        <v>44</v>
      </c>
      <c r="M13" s="10">
        <v>100</v>
      </c>
      <c r="N13" s="10">
        <v>7</v>
      </c>
      <c r="O13" s="10">
        <v>0.2</v>
      </c>
      <c r="P13" s="10">
        <v>0.06</v>
      </c>
      <c r="Q13" s="10">
        <v>0</v>
      </c>
      <c r="R13" s="8">
        <v>16</v>
      </c>
      <c r="S13" s="8" t="s">
        <v>28</v>
      </c>
      <c r="T13" s="57"/>
    </row>
    <row r="14" spans="1:20" s="7" customFormat="1" ht="15" x14ac:dyDescent="0.2">
      <c r="B14" s="8" t="s">
        <v>33</v>
      </c>
      <c r="C14" s="9">
        <v>60</v>
      </c>
      <c r="D14" s="10">
        <v>4</v>
      </c>
      <c r="E14" s="10">
        <v>2.7</v>
      </c>
      <c r="F14" s="10">
        <v>30.6</v>
      </c>
      <c r="G14" s="10">
        <v>164.4</v>
      </c>
      <c r="H14" s="10">
        <v>0.06</v>
      </c>
      <c r="I14" s="10">
        <v>0</v>
      </c>
      <c r="J14" s="10">
        <v>0</v>
      </c>
      <c r="K14" s="10">
        <v>0.96</v>
      </c>
      <c r="L14" s="10">
        <v>14.55</v>
      </c>
      <c r="M14" s="10">
        <v>0</v>
      </c>
      <c r="N14" s="10">
        <v>8.4</v>
      </c>
      <c r="O14" s="10">
        <v>2.2200000000000002</v>
      </c>
      <c r="P14" s="10">
        <v>1.4999999999999999E-2</v>
      </c>
      <c r="Q14" s="10">
        <v>0</v>
      </c>
      <c r="R14" s="8">
        <v>18</v>
      </c>
      <c r="S14" s="8" t="s">
        <v>28</v>
      </c>
      <c r="T14" s="57"/>
    </row>
    <row r="15" spans="1:20" s="7" customFormat="1" ht="15" x14ac:dyDescent="0.2">
      <c r="B15" s="39" t="s">
        <v>34</v>
      </c>
      <c r="C15" s="40">
        <f t="shared" ref="C15:Q15" si="0">SUM(C9:C14)</f>
        <v>550</v>
      </c>
      <c r="D15" s="41">
        <f t="shared" si="0"/>
        <v>18.939999999999998</v>
      </c>
      <c r="E15" s="41">
        <f t="shared" si="0"/>
        <v>22.7</v>
      </c>
      <c r="F15" s="41">
        <f t="shared" si="0"/>
        <v>51.81</v>
      </c>
      <c r="G15" s="41">
        <f t="shared" si="0"/>
        <v>694.4899999999999</v>
      </c>
      <c r="H15" s="41">
        <f t="shared" si="0"/>
        <v>0.77400000000000002</v>
      </c>
      <c r="I15" s="41">
        <f t="shared" si="0"/>
        <v>6.71</v>
      </c>
      <c r="J15" s="41">
        <f t="shared" si="0"/>
        <v>82.19</v>
      </c>
      <c r="K15" s="41">
        <f t="shared" si="0"/>
        <v>13.559999999999999</v>
      </c>
      <c r="L15" s="41">
        <f t="shared" si="0"/>
        <v>277.11</v>
      </c>
      <c r="M15" s="41">
        <f t="shared" si="0"/>
        <v>248.55</v>
      </c>
      <c r="N15" s="41">
        <f t="shared" si="0"/>
        <v>43.699999999999996</v>
      </c>
      <c r="O15" s="41">
        <f t="shared" si="0"/>
        <v>5.9600000000000009</v>
      </c>
      <c r="P15" s="41">
        <f t="shared" si="0"/>
        <v>0.88500000000000012</v>
      </c>
      <c r="Q15" s="41">
        <f t="shared" si="0"/>
        <v>34.22</v>
      </c>
      <c r="R15" s="42"/>
      <c r="S15" s="95"/>
      <c r="T15" s="57"/>
    </row>
    <row r="16" spans="1:20" s="7" customFormat="1" ht="15" x14ac:dyDescent="0.2">
      <c r="B16" s="147" t="s">
        <v>35</v>
      </c>
      <c r="C16" s="147"/>
      <c r="D16" s="147"/>
      <c r="E16" s="147"/>
      <c r="F16" s="147"/>
      <c r="G16" s="147"/>
      <c r="H16" s="147"/>
      <c r="I16" s="147"/>
      <c r="J16" s="147"/>
      <c r="K16" s="147"/>
      <c r="L16" s="147"/>
      <c r="M16" s="147"/>
      <c r="N16" s="147"/>
      <c r="O16" s="147"/>
      <c r="P16" s="147"/>
      <c r="Q16" s="147"/>
      <c r="R16" s="147"/>
      <c r="S16" s="147"/>
      <c r="T16" s="57"/>
    </row>
    <row r="17" spans="2:20" s="7" customFormat="1" ht="15" x14ac:dyDescent="0.2">
      <c r="B17" s="8" t="s">
        <v>147</v>
      </c>
      <c r="C17" s="9">
        <v>100</v>
      </c>
      <c r="D17" s="10">
        <v>2</v>
      </c>
      <c r="E17" s="10">
        <v>12</v>
      </c>
      <c r="F17" s="10">
        <v>8</v>
      </c>
      <c r="G17" s="10">
        <v>140</v>
      </c>
      <c r="H17" s="10">
        <v>0.03</v>
      </c>
      <c r="I17" s="10">
        <v>3.5</v>
      </c>
      <c r="J17" s="10">
        <v>4.8</v>
      </c>
      <c r="K17" s="10">
        <v>3.1</v>
      </c>
      <c r="L17" s="10">
        <v>10</v>
      </c>
      <c r="M17" s="10">
        <v>22.5</v>
      </c>
      <c r="N17" s="10">
        <v>10.3</v>
      </c>
      <c r="O17" s="10">
        <v>0.4</v>
      </c>
      <c r="P17" s="10">
        <v>0.02</v>
      </c>
      <c r="Q17" s="10">
        <v>2.4</v>
      </c>
      <c r="R17" s="19">
        <v>106</v>
      </c>
      <c r="S17" s="8" t="s">
        <v>28</v>
      </c>
      <c r="T17" s="57"/>
    </row>
    <row r="18" spans="2:20" s="7" customFormat="1" ht="15" x14ac:dyDescent="0.25">
      <c r="B18" s="8" t="s">
        <v>38</v>
      </c>
      <c r="C18" s="9">
        <v>250</v>
      </c>
      <c r="D18" s="11">
        <v>7.21</v>
      </c>
      <c r="E18" s="11">
        <v>6</v>
      </c>
      <c r="F18" s="11">
        <v>15</v>
      </c>
      <c r="G18" s="11">
        <v>127</v>
      </c>
      <c r="H18" s="11">
        <v>0.09</v>
      </c>
      <c r="I18" s="11">
        <v>4</v>
      </c>
      <c r="J18" s="11">
        <v>0.04</v>
      </c>
      <c r="K18" s="11">
        <v>2.4</v>
      </c>
      <c r="L18" s="11">
        <v>17</v>
      </c>
      <c r="M18" s="11">
        <v>32</v>
      </c>
      <c r="N18" s="11">
        <v>12</v>
      </c>
      <c r="O18" s="11">
        <v>0.48</v>
      </c>
      <c r="P18" s="11">
        <v>0.31</v>
      </c>
      <c r="Q18" s="11">
        <v>0.55000000000000004</v>
      </c>
      <c r="R18" s="12">
        <v>280</v>
      </c>
      <c r="S18" s="8" t="s">
        <v>158</v>
      </c>
      <c r="T18" s="57"/>
    </row>
    <row r="19" spans="2:20" s="7" customFormat="1" ht="15" x14ac:dyDescent="0.25">
      <c r="B19" s="8" t="s">
        <v>148</v>
      </c>
      <c r="C19" s="9">
        <v>200</v>
      </c>
      <c r="D19" s="11">
        <v>13.54</v>
      </c>
      <c r="E19" s="11">
        <v>7.9</v>
      </c>
      <c r="F19" s="11">
        <v>44.7</v>
      </c>
      <c r="G19" s="11">
        <v>347</v>
      </c>
      <c r="H19" s="11">
        <v>0.28000000000000003</v>
      </c>
      <c r="I19" s="11">
        <v>3.91</v>
      </c>
      <c r="J19" s="11">
        <v>0.04</v>
      </c>
      <c r="K19" s="11">
        <v>0.3</v>
      </c>
      <c r="L19" s="11">
        <v>38.56</v>
      </c>
      <c r="M19" s="11">
        <v>193.8</v>
      </c>
      <c r="N19" s="11">
        <v>82.82</v>
      </c>
      <c r="O19" s="11">
        <v>1.75</v>
      </c>
      <c r="P19" s="11">
        <v>0.14000000000000001</v>
      </c>
      <c r="Q19" s="11">
        <v>1.4</v>
      </c>
      <c r="R19" s="19">
        <v>331</v>
      </c>
      <c r="S19" s="8" t="s">
        <v>28</v>
      </c>
      <c r="T19" s="57"/>
    </row>
    <row r="20" spans="2:20" s="7" customFormat="1" ht="15" x14ac:dyDescent="0.2">
      <c r="B20" s="8" t="s">
        <v>63</v>
      </c>
      <c r="C20" s="9">
        <v>200</v>
      </c>
      <c r="D20" s="10">
        <v>0.1</v>
      </c>
      <c r="E20" s="10">
        <v>0</v>
      </c>
      <c r="F20" s="10">
        <v>22.4</v>
      </c>
      <c r="G20" s="10">
        <v>90.14</v>
      </c>
      <c r="H20" s="10">
        <v>8.9999999999999993E-3</v>
      </c>
      <c r="I20" s="10">
        <v>5.8</v>
      </c>
      <c r="J20" s="10">
        <v>0.01</v>
      </c>
      <c r="K20" s="10">
        <v>0.06</v>
      </c>
      <c r="L20" s="10">
        <v>0.64</v>
      </c>
      <c r="M20" s="10">
        <v>0</v>
      </c>
      <c r="N20" s="10">
        <v>0</v>
      </c>
      <c r="O20" s="10">
        <v>0.04</v>
      </c>
      <c r="P20" s="10">
        <v>0.28999999999999998</v>
      </c>
      <c r="Q20" s="10">
        <v>0</v>
      </c>
      <c r="R20" s="8">
        <v>817</v>
      </c>
      <c r="S20" s="8" t="s">
        <v>30</v>
      </c>
      <c r="T20" s="57"/>
    </row>
    <row r="21" spans="2:20" s="7" customFormat="1" ht="15" x14ac:dyDescent="0.2">
      <c r="B21" s="63" t="s">
        <v>33</v>
      </c>
      <c r="C21" s="9">
        <v>20</v>
      </c>
      <c r="D21" s="10">
        <v>2</v>
      </c>
      <c r="E21" s="10">
        <v>0.9</v>
      </c>
      <c r="F21" s="10">
        <v>10.199999999999999</v>
      </c>
      <c r="G21" s="10">
        <v>54.8</v>
      </c>
      <c r="H21" s="10">
        <v>2.1999999999999999E-2</v>
      </c>
      <c r="I21" s="10">
        <v>0</v>
      </c>
      <c r="J21" s="10">
        <v>0</v>
      </c>
      <c r="K21" s="10">
        <v>0.34</v>
      </c>
      <c r="L21" s="10">
        <v>4.7</v>
      </c>
      <c r="M21" s="10">
        <v>0</v>
      </c>
      <c r="N21" s="10">
        <v>2.6</v>
      </c>
      <c r="O21" s="10">
        <v>0.24</v>
      </c>
      <c r="P21" s="10">
        <v>6.0000000000000001E-3</v>
      </c>
      <c r="Q21" s="10">
        <v>0</v>
      </c>
      <c r="R21" s="19">
        <v>18</v>
      </c>
      <c r="S21" s="8" t="s">
        <v>28</v>
      </c>
      <c r="T21" s="57"/>
    </row>
    <row r="22" spans="2:20" s="7" customFormat="1" ht="15" x14ac:dyDescent="0.2">
      <c r="B22" s="18" t="s">
        <v>41</v>
      </c>
      <c r="C22" s="9">
        <v>40</v>
      </c>
      <c r="D22" s="10">
        <v>3</v>
      </c>
      <c r="E22" s="10">
        <v>1</v>
      </c>
      <c r="F22" s="10">
        <v>17</v>
      </c>
      <c r="G22" s="10">
        <v>103.6</v>
      </c>
      <c r="H22" s="10">
        <v>4.3999999999999997E-2</v>
      </c>
      <c r="I22" s="10">
        <v>0</v>
      </c>
      <c r="J22" s="10">
        <v>0</v>
      </c>
      <c r="K22" s="10">
        <v>0.63800000000000001</v>
      </c>
      <c r="L22" s="10">
        <v>11.6</v>
      </c>
      <c r="M22" s="10">
        <v>0</v>
      </c>
      <c r="N22" s="10">
        <v>5.6</v>
      </c>
      <c r="O22" s="10">
        <v>1.48</v>
      </c>
      <c r="P22" s="10">
        <v>1.2E-2</v>
      </c>
      <c r="Q22" s="10">
        <v>4</v>
      </c>
      <c r="R22" s="19">
        <v>19</v>
      </c>
      <c r="S22" s="8" t="s">
        <v>28</v>
      </c>
      <c r="T22" s="57"/>
    </row>
    <row r="23" spans="2:20" s="7" customFormat="1" ht="15" x14ac:dyDescent="0.2">
      <c r="B23" s="39" t="s">
        <v>42</v>
      </c>
      <c r="C23" s="40">
        <f t="shared" ref="C23:Q23" si="1">SUM(C17:C22)</f>
        <v>810</v>
      </c>
      <c r="D23" s="41">
        <f t="shared" si="1"/>
        <v>27.85</v>
      </c>
      <c r="E23" s="41">
        <f t="shared" si="1"/>
        <v>27.799999999999997</v>
      </c>
      <c r="F23" s="41">
        <f t="shared" si="1"/>
        <v>117.3</v>
      </c>
      <c r="G23" s="41">
        <f t="shared" si="1"/>
        <v>862.54</v>
      </c>
      <c r="H23" s="41">
        <f t="shared" si="1"/>
        <v>0.47500000000000003</v>
      </c>
      <c r="I23" s="41">
        <f t="shared" si="1"/>
        <v>17.21</v>
      </c>
      <c r="J23" s="41">
        <f t="shared" si="1"/>
        <v>4.8899999999999997</v>
      </c>
      <c r="K23" s="41">
        <f t="shared" si="1"/>
        <v>6.8379999999999992</v>
      </c>
      <c r="L23" s="41">
        <f t="shared" si="1"/>
        <v>82.5</v>
      </c>
      <c r="M23" s="41">
        <f t="shared" si="1"/>
        <v>248.3</v>
      </c>
      <c r="N23" s="41">
        <f t="shared" si="1"/>
        <v>113.31999999999998</v>
      </c>
      <c r="O23" s="41">
        <f t="shared" si="1"/>
        <v>4.3900000000000006</v>
      </c>
      <c r="P23" s="41">
        <f t="shared" si="1"/>
        <v>0.77800000000000002</v>
      </c>
      <c r="Q23" s="41">
        <f t="shared" si="1"/>
        <v>8.35</v>
      </c>
      <c r="R23" s="39"/>
      <c r="S23" s="110"/>
      <c r="T23" s="57"/>
    </row>
    <row r="24" spans="2:20" s="7" customFormat="1" ht="15" x14ac:dyDescent="0.2">
      <c r="B24" s="166" t="s">
        <v>43</v>
      </c>
      <c r="C24" s="166"/>
      <c r="D24" s="166"/>
      <c r="E24" s="166"/>
      <c r="F24" s="166"/>
      <c r="G24" s="166"/>
      <c r="H24" s="166"/>
      <c r="I24" s="166"/>
      <c r="J24" s="166"/>
      <c r="K24" s="166"/>
      <c r="L24" s="166"/>
      <c r="M24" s="166"/>
      <c r="N24" s="166"/>
      <c r="O24" s="166"/>
      <c r="P24" s="166"/>
      <c r="Q24" s="166"/>
      <c r="R24" s="166"/>
      <c r="S24" s="166"/>
      <c r="T24" s="57"/>
    </row>
    <row r="25" spans="2:20" s="7" customFormat="1" ht="15" x14ac:dyDescent="0.2">
      <c r="B25" s="8" t="s">
        <v>149</v>
      </c>
      <c r="C25" s="9">
        <v>100</v>
      </c>
      <c r="D25" s="10">
        <v>12</v>
      </c>
      <c r="E25" s="10">
        <v>3</v>
      </c>
      <c r="F25" s="10">
        <v>14</v>
      </c>
      <c r="G25" s="10">
        <v>197</v>
      </c>
      <c r="H25" s="10">
        <v>0.15</v>
      </c>
      <c r="I25" s="10">
        <v>0.9</v>
      </c>
      <c r="J25" s="10">
        <v>22.7</v>
      </c>
      <c r="K25" s="10">
        <v>3.74</v>
      </c>
      <c r="L25" s="10">
        <v>45.73</v>
      </c>
      <c r="M25" s="10">
        <v>30.17</v>
      </c>
      <c r="N25" s="10">
        <v>19.489999999999998</v>
      </c>
      <c r="O25" s="10">
        <v>1</v>
      </c>
      <c r="P25" s="10">
        <v>0.9</v>
      </c>
      <c r="Q25" s="10">
        <v>0</v>
      </c>
      <c r="R25" s="19">
        <v>309</v>
      </c>
      <c r="S25" s="8" t="s">
        <v>28</v>
      </c>
      <c r="T25" s="57"/>
    </row>
    <row r="26" spans="2:20" s="7" customFormat="1" ht="15" x14ac:dyDescent="0.2">
      <c r="B26" s="8" t="s">
        <v>180</v>
      </c>
      <c r="C26" s="9">
        <v>180</v>
      </c>
      <c r="D26" s="10">
        <v>4</v>
      </c>
      <c r="E26" s="10">
        <v>6</v>
      </c>
      <c r="F26" s="10">
        <v>27</v>
      </c>
      <c r="G26" s="10">
        <v>175</v>
      </c>
      <c r="H26" s="10">
        <v>0.18</v>
      </c>
      <c r="I26" s="10">
        <v>29.28</v>
      </c>
      <c r="J26" s="10">
        <v>36</v>
      </c>
      <c r="K26" s="10">
        <v>0.2</v>
      </c>
      <c r="L26" s="10">
        <v>70.02</v>
      </c>
      <c r="M26" s="10">
        <v>105.84</v>
      </c>
      <c r="N26" s="10">
        <v>30.6</v>
      </c>
      <c r="O26" s="10">
        <v>0.61</v>
      </c>
      <c r="P26" s="10">
        <v>0.13</v>
      </c>
      <c r="Q26" s="10">
        <v>9</v>
      </c>
      <c r="R26" s="19">
        <v>354</v>
      </c>
      <c r="S26" s="8" t="s">
        <v>28</v>
      </c>
      <c r="T26" s="57"/>
    </row>
    <row r="27" spans="2:20" s="7" customFormat="1" ht="36.75" customHeight="1" x14ac:dyDescent="0.25">
      <c r="B27" s="21" t="s">
        <v>181</v>
      </c>
      <c r="C27" s="9">
        <v>50</v>
      </c>
      <c r="D27" s="10">
        <v>1.1000000000000001</v>
      </c>
      <c r="E27" s="10">
        <v>0</v>
      </c>
      <c r="F27" s="10">
        <v>5.6</v>
      </c>
      <c r="G27" s="10">
        <v>29</v>
      </c>
      <c r="H27" s="10">
        <v>0.01</v>
      </c>
      <c r="I27" s="10">
        <v>2.75</v>
      </c>
      <c r="J27" s="10">
        <v>0</v>
      </c>
      <c r="K27" s="10">
        <v>0</v>
      </c>
      <c r="L27" s="10">
        <v>0</v>
      </c>
      <c r="M27" s="10">
        <v>28.5</v>
      </c>
      <c r="N27" s="10">
        <v>8</v>
      </c>
      <c r="O27" s="10">
        <v>0.32900000000000001</v>
      </c>
      <c r="P27" s="10">
        <v>3.2899999999999999E-2</v>
      </c>
      <c r="Q27" s="10">
        <v>2.35</v>
      </c>
      <c r="R27" s="22" t="s">
        <v>151</v>
      </c>
      <c r="S27" s="8" t="s">
        <v>28</v>
      </c>
      <c r="T27" s="57"/>
    </row>
    <row r="28" spans="2:20" s="7" customFormat="1" ht="30" x14ac:dyDescent="0.2">
      <c r="B28" s="21" t="s">
        <v>85</v>
      </c>
      <c r="C28" s="9">
        <v>200</v>
      </c>
      <c r="D28" s="10">
        <v>0.2</v>
      </c>
      <c r="E28" s="10">
        <v>0</v>
      </c>
      <c r="F28" s="10">
        <v>21.42</v>
      </c>
      <c r="G28" s="10">
        <v>86</v>
      </c>
      <c r="H28" s="10">
        <v>0.01</v>
      </c>
      <c r="I28" s="10">
        <v>40</v>
      </c>
      <c r="J28" s="10">
        <v>0</v>
      </c>
      <c r="K28" s="10">
        <v>0.14000000000000001</v>
      </c>
      <c r="L28" s="10">
        <v>2.48</v>
      </c>
      <c r="M28" s="10">
        <v>6.6</v>
      </c>
      <c r="N28" s="10">
        <v>7.82</v>
      </c>
      <c r="O28" s="10">
        <v>0.32</v>
      </c>
      <c r="P28" s="10">
        <v>0.01</v>
      </c>
      <c r="Q28" s="10">
        <v>0</v>
      </c>
      <c r="R28" s="8">
        <v>457</v>
      </c>
      <c r="S28" s="8" t="s">
        <v>28</v>
      </c>
      <c r="T28" s="57"/>
    </row>
    <row r="29" spans="2:20" s="7" customFormat="1" ht="30" x14ac:dyDescent="0.2">
      <c r="B29" s="8" t="s">
        <v>33</v>
      </c>
      <c r="C29" s="9">
        <v>20</v>
      </c>
      <c r="D29" s="10">
        <v>2</v>
      </c>
      <c r="E29" s="10">
        <v>0.9</v>
      </c>
      <c r="F29" s="10">
        <v>10.199999999999999</v>
      </c>
      <c r="G29" s="10">
        <v>54.8</v>
      </c>
      <c r="H29" s="10">
        <v>2.1999999999999999E-2</v>
      </c>
      <c r="I29" s="10">
        <v>0</v>
      </c>
      <c r="J29" s="10">
        <v>0</v>
      </c>
      <c r="K29" s="10">
        <v>0.34</v>
      </c>
      <c r="L29" s="10">
        <v>4.7</v>
      </c>
      <c r="M29" s="10">
        <v>0</v>
      </c>
      <c r="N29" s="10">
        <v>2.8</v>
      </c>
      <c r="O29" s="10">
        <v>0.24</v>
      </c>
      <c r="P29" s="10">
        <v>6.0000000000000001E-3</v>
      </c>
      <c r="Q29" s="10">
        <v>2</v>
      </c>
      <c r="R29" s="19">
        <v>18</v>
      </c>
      <c r="S29" s="21" t="s">
        <v>182</v>
      </c>
      <c r="T29" s="57"/>
    </row>
    <row r="30" spans="2:20" s="7" customFormat="1" ht="15" x14ac:dyDescent="0.2">
      <c r="B30" s="39" t="s">
        <v>49</v>
      </c>
      <c r="C30" s="40">
        <f t="shared" ref="C30:Q30" si="2">SUM(C25:C29)</f>
        <v>550</v>
      </c>
      <c r="D30" s="41">
        <f t="shared" si="2"/>
        <v>19.3</v>
      </c>
      <c r="E30" s="41">
        <f t="shared" si="2"/>
        <v>9.9</v>
      </c>
      <c r="F30" s="41">
        <f t="shared" si="2"/>
        <v>78.220000000000013</v>
      </c>
      <c r="G30" s="41">
        <f t="shared" si="2"/>
        <v>541.79999999999995</v>
      </c>
      <c r="H30" s="41">
        <f t="shared" si="2"/>
        <v>0.372</v>
      </c>
      <c r="I30" s="41">
        <f t="shared" si="2"/>
        <v>72.930000000000007</v>
      </c>
      <c r="J30" s="41">
        <f t="shared" si="2"/>
        <v>58.7</v>
      </c>
      <c r="K30" s="41">
        <f t="shared" si="2"/>
        <v>4.42</v>
      </c>
      <c r="L30" s="41">
        <f t="shared" si="2"/>
        <v>122.93</v>
      </c>
      <c r="M30" s="41">
        <f t="shared" si="2"/>
        <v>171.10999999999999</v>
      </c>
      <c r="N30" s="41">
        <f t="shared" si="2"/>
        <v>68.709999999999994</v>
      </c>
      <c r="O30" s="41">
        <f t="shared" si="2"/>
        <v>2.4989999999999997</v>
      </c>
      <c r="P30" s="41">
        <f t="shared" si="2"/>
        <v>1.0789</v>
      </c>
      <c r="Q30" s="41">
        <f t="shared" si="2"/>
        <v>13.35</v>
      </c>
      <c r="R30" s="39"/>
      <c r="S30" s="98"/>
      <c r="T30" s="57"/>
    </row>
    <row r="31" spans="2:20" s="7" customFormat="1" ht="15" x14ac:dyDescent="0.2">
      <c r="B31" s="44" t="s">
        <v>50</v>
      </c>
      <c r="C31" s="45"/>
      <c r="D31" s="85">
        <f t="shared" ref="D31:Q31" si="3">D15+D23</f>
        <v>46.79</v>
      </c>
      <c r="E31" s="85">
        <f t="shared" si="3"/>
        <v>50.5</v>
      </c>
      <c r="F31" s="85">
        <f t="shared" si="3"/>
        <v>169.11</v>
      </c>
      <c r="G31" s="85">
        <f t="shared" si="3"/>
        <v>1557.0299999999997</v>
      </c>
      <c r="H31" s="85">
        <f t="shared" si="3"/>
        <v>1.2490000000000001</v>
      </c>
      <c r="I31" s="85">
        <f t="shared" si="3"/>
        <v>23.92</v>
      </c>
      <c r="J31" s="85">
        <f t="shared" si="3"/>
        <v>87.08</v>
      </c>
      <c r="K31" s="85">
        <f t="shared" si="3"/>
        <v>20.397999999999996</v>
      </c>
      <c r="L31" s="85">
        <f t="shared" si="3"/>
        <v>359.61</v>
      </c>
      <c r="M31" s="85">
        <f t="shared" si="3"/>
        <v>496.85</v>
      </c>
      <c r="N31" s="85">
        <f t="shared" si="3"/>
        <v>157.01999999999998</v>
      </c>
      <c r="O31" s="85">
        <f t="shared" si="3"/>
        <v>10.350000000000001</v>
      </c>
      <c r="P31" s="85">
        <f t="shared" si="3"/>
        <v>1.6630000000000003</v>
      </c>
      <c r="Q31" s="85">
        <f t="shared" si="3"/>
        <v>42.57</v>
      </c>
      <c r="R31" s="44"/>
      <c r="S31" s="102"/>
      <c r="T31" s="57"/>
    </row>
    <row r="32" spans="2:20" s="7" customFormat="1" ht="15" x14ac:dyDescent="0.2">
      <c r="B32" s="44" t="s">
        <v>51</v>
      </c>
      <c r="C32" s="45"/>
      <c r="D32" s="85">
        <f t="shared" ref="D32:Q32" si="4">D23+D30</f>
        <v>47.150000000000006</v>
      </c>
      <c r="E32" s="85">
        <f t="shared" si="4"/>
        <v>37.699999999999996</v>
      </c>
      <c r="F32" s="85">
        <f t="shared" si="4"/>
        <v>195.52</v>
      </c>
      <c r="G32" s="85">
        <f t="shared" si="4"/>
        <v>1404.34</v>
      </c>
      <c r="H32" s="85">
        <f t="shared" si="4"/>
        <v>0.84699999999999998</v>
      </c>
      <c r="I32" s="85">
        <f t="shared" si="4"/>
        <v>90.140000000000015</v>
      </c>
      <c r="J32" s="85">
        <f t="shared" si="4"/>
        <v>63.59</v>
      </c>
      <c r="K32" s="85">
        <f t="shared" si="4"/>
        <v>11.257999999999999</v>
      </c>
      <c r="L32" s="85">
        <f t="shared" si="4"/>
        <v>205.43</v>
      </c>
      <c r="M32" s="85">
        <f t="shared" si="4"/>
        <v>419.40999999999997</v>
      </c>
      <c r="N32" s="85">
        <f t="shared" si="4"/>
        <v>182.02999999999997</v>
      </c>
      <c r="O32" s="85">
        <f t="shared" si="4"/>
        <v>6.8890000000000002</v>
      </c>
      <c r="P32" s="85">
        <f t="shared" si="4"/>
        <v>1.8569</v>
      </c>
      <c r="Q32" s="85">
        <f t="shared" si="4"/>
        <v>21.7</v>
      </c>
      <c r="R32" s="44"/>
      <c r="S32" s="102"/>
      <c r="T32" s="57"/>
    </row>
    <row r="33" spans="2:20" s="7" customFormat="1" ht="29.25" customHeight="1" x14ac:dyDescent="0.2">
      <c r="B33" s="163"/>
      <c r="C33" s="163"/>
      <c r="D33" s="163"/>
      <c r="E33" s="163"/>
      <c r="F33" s="163"/>
      <c r="G33" s="163"/>
      <c r="H33" s="163"/>
      <c r="I33" s="163"/>
      <c r="J33" s="163"/>
      <c r="K33" s="163"/>
      <c r="L33" s="163"/>
      <c r="M33" s="163"/>
      <c r="N33" s="163"/>
      <c r="O33" s="163"/>
      <c r="P33" s="163"/>
      <c r="Q33" s="163"/>
      <c r="R33" s="163"/>
      <c r="S33" s="163"/>
      <c r="T33" s="163"/>
    </row>
  </sheetData>
  <mergeCells count="25">
    <mergeCell ref="N5:N6"/>
    <mergeCell ref="O5:O6"/>
    <mergeCell ref="B33:T33"/>
    <mergeCell ref="B4:B6"/>
    <mergeCell ref="H5:H6"/>
    <mergeCell ref="E4:E5"/>
    <mergeCell ref="I5:I6"/>
    <mergeCell ref="K5:K6"/>
    <mergeCell ref="M5:M6"/>
    <mergeCell ref="G4:G5"/>
    <mergeCell ref="B24:S24"/>
    <mergeCell ref="L5:L6"/>
    <mergeCell ref="J5:J6"/>
    <mergeCell ref="B7:S7"/>
    <mergeCell ref="B8:S8"/>
    <mergeCell ref="B16:S16"/>
    <mergeCell ref="P4:P6"/>
    <mergeCell ref="C4:C5"/>
    <mergeCell ref="D4:D5"/>
    <mergeCell ref="F4:F5"/>
    <mergeCell ref="H4:K4"/>
    <mergeCell ref="Q4:Q6"/>
    <mergeCell ref="R4:R6"/>
    <mergeCell ref="S4:S6"/>
    <mergeCell ref="L4:O4"/>
  </mergeCells>
  <pageMargins left="0.7" right="0.7" top="0.75" bottom="0.75" header="0.511811023622047" footer="0.511811023622047"/>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U32"/>
  <sheetViews>
    <sheetView showGridLines="0" topLeftCell="B3" workbookViewId="0">
      <selection activeCell="F21" sqref="F21"/>
    </sheetView>
  </sheetViews>
  <sheetFormatPr defaultColWidth="9" defaultRowHeight="12.75" zeroHeight="1" x14ac:dyDescent="0.2"/>
  <cols>
    <col min="1" max="1" width="3.5" style="1" customWidth="1"/>
    <col min="2" max="2" width="53" style="1" customWidth="1"/>
    <col min="3" max="5" width="9" style="1" customWidth="1"/>
    <col min="6" max="6" width="11.83203125" style="1" customWidth="1"/>
    <col min="7" max="7" width="17.1640625" style="1" customWidth="1"/>
    <col min="8" max="9" width="9" style="1" customWidth="1"/>
    <col min="10" max="10" width="11.5" style="1" customWidth="1"/>
    <col min="11" max="11" width="15.5" style="1" customWidth="1"/>
    <col min="12" max="14" width="9.83203125" style="1" customWidth="1"/>
    <col min="15" max="16" width="9" style="1" customWidth="1"/>
    <col min="17" max="17" width="9.83203125" style="1" customWidth="1"/>
    <col min="18" max="18" width="10.83203125" style="1" customWidth="1"/>
    <col min="19" max="19" width="60" style="1" customWidth="1"/>
    <col min="20" max="256" width="9.33203125" customWidth="1"/>
  </cols>
  <sheetData>
    <row r="3" spans="2:21" ht="15" x14ac:dyDescent="0.2">
      <c r="B3" s="26" t="s">
        <v>52</v>
      </c>
      <c r="C3" s="4"/>
      <c r="D3" s="4"/>
      <c r="E3" s="4"/>
      <c r="F3" s="4"/>
      <c r="G3" s="4"/>
      <c r="H3" s="4"/>
      <c r="I3" s="4"/>
      <c r="J3" s="4"/>
      <c r="K3" s="4"/>
      <c r="L3" s="4"/>
      <c r="M3" s="4"/>
      <c r="N3" s="4"/>
      <c r="O3" s="4"/>
      <c r="P3" s="4"/>
      <c r="Q3" s="4"/>
      <c r="R3" s="4"/>
      <c r="S3" s="4"/>
      <c r="T3" s="4"/>
      <c r="U3" s="4"/>
    </row>
    <row r="4" spans="2:21" ht="12.75" customHeight="1" x14ac:dyDescent="0.2">
      <c r="B4" s="145" t="s">
        <v>3</v>
      </c>
      <c r="C4" s="145" t="s">
        <v>4</v>
      </c>
      <c r="D4" s="145" t="s">
        <v>5</v>
      </c>
      <c r="E4" s="145" t="s">
        <v>6</v>
      </c>
      <c r="F4" s="145" t="s">
        <v>7</v>
      </c>
      <c r="G4" s="145" t="s">
        <v>8</v>
      </c>
      <c r="H4" s="144" t="s">
        <v>9</v>
      </c>
      <c r="I4" s="144"/>
      <c r="J4" s="144"/>
      <c r="K4" s="144"/>
      <c r="L4" s="144" t="s">
        <v>10</v>
      </c>
      <c r="M4" s="144"/>
      <c r="N4" s="144"/>
      <c r="O4" s="144"/>
      <c r="P4" s="144" t="s">
        <v>11</v>
      </c>
      <c r="Q4" s="144" t="s">
        <v>12</v>
      </c>
      <c r="R4" s="144" t="s">
        <v>13</v>
      </c>
      <c r="S4" s="145" t="s">
        <v>14</v>
      </c>
    </row>
    <row r="5" spans="2:21" ht="12.75" customHeight="1" x14ac:dyDescent="0.2">
      <c r="B5" s="145"/>
      <c r="C5" s="145"/>
      <c r="D5" s="145"/>
      <c r="E5" s="145"/>
      <c r="F5" s="145"/>
      <c r="G5" s="145"/>
      <c r="H5" s="145" t="s">
        <v>15</v>
      </c>
      <c r="I5" s="145" t="s">
        <v>16</v>
      </c>
      <c r="J5" s="145" t="s">
        <v>17</v>
      </c>
      <c r="K5" s="145" t="s">
        <v>18</v>
      </c>
      <c r="L5" s="145" t="s">
        <v>19</v>
      </c>
      <c r="M5" s="145" t="s">
        <v>20</v>
      </c>
      <c r="N5" s="145" t="s">
        <v>21</v>
      </c>
      <c r="O5" s="144" t="s">
        <v>22</v>
      </c>
      <c r="P5" s="144"/>
      <c r="Q5" s="144"/>
      <c r="R5" s="144"/>
      <c r="S5" s="145"/>
    </row>
    <row r="6" spans="2:21" x14ac:dyDescent="0.2">
      <c r="B6" s="145"/>
      <c r="C6" s="5" t="s">
        <v>23</v>
      </c>
      <c r="D6" s="6" t="s">
        <v>23</v>
      </c>
      <c r="E6" s="6" t="s">
        <v>23</v>
      </c>
      <c r="F6" s="6" t="s">
        <v>23</v>
      </c>
      <c r="G6" s="6" t="s">
        <v>24</v>
      </c>
      <c r="H6" s="145"/>
      <c r="I6" s="145"/>
      <c r="J6" s="145"/>
      <c r="K6" s="145"/>
      <c r="L6" s="145"/>
      <c r="M6" s="145"/>
      <c r="N6" s="145"/>
      <c r="O6" s="144"/>
      <c r="P6" s="144"/>
      <c r="Q6" s="144"/>
      <c r="R6" s="144"/>
      <c r="S6" s="145"/>
    </row>
    <row r="7" spans="2:21" ht="12.75" customHeight="1" x14ac:dyDescent="0.2">
      <c r="B7" s="140" t="s">
        <v>53</v>
      </c>
      <c r="C7" s="140"/>
      <c r="D7" s="140"/>
      <c r="E7" s="140"/>
      <c r="F7" s="140"/>
      <c r="G7" s="140"/>
      <c r="H7" s="140"/>
      <c r="I7" s="140"/>
      <c r="J7" s="140"/>
      <c r="K7" s="140"/>
      <c r="L7" s="140"/>
      <c r="M7" s="140"/>
      <c r="N7" s="140"/>
      <c r="O7" s="140"/>
      <c r="P7" s="140"/>
      <c r="Q7" s="140"/>
      <c r="R7" s="140"/>
      <c r="S7" s="140"/>
    </row>
    <row r="8" spans="2:21" ht="14.25" x14ac:dyDescent="0.2">
      <c r="B8" s="146" t="s">
        <v>26</v>
      </c>
      <c r="C8" s="146"/>
      <c r="D8" s="146"/>
      <c r="E8" s="146"/>
      <c r="F8" s="146"/>
      <c r="G8" s="146"/>
      <c r="H8" s="146"/>
      <c r="I8" s="146"/>
      <c r="J8" s="146"/>
      <c r="K8" s="146"/>
      <c r="L8" s="146"/>
      <c r="M8" s="146"/>
      <c r="N8" s="146"/>
      <c r="O8" s="146"/>
      <c r="P8" s="146"/>
      <c r="Q8" s="146"/>
      <c r="R8" s="146"/>
      <c r="S8" s="146"/>
    </row>
    <row r="9" spans="2:21" s="7" customFormat="1" ht="15" x14ac:dyDescent="0.2">
      <c r="B9" s="8" t="s">
        <v>54</v>
      </c>
      <c r="C9" s="9">
        <v>180</v>
      </c>
      <c r="D9" s="10">
        <v>7.34</v>
      </c>
      <c r="E9" s="10">
        <v>5.08</v>
      </c>
      <c r="F9" s="10">
        <v>26.35</v>
      </c>
      <c r="G9" s="10">
        <v>178.9</v>
      </c>
      <c r="H9" s="10">
        <v>9.4E-2</v>
      </c>
      <c r="I9" s="10">
        <v>1.754</v>
      </c>
      <c r="J9" s="10">
        <v>154.30000000000001</v>
      </c>
      <c r="K9" s="10">
        <v>1.43</v>
      </c>
      <c r="L9" s="10">
        <v>165.98</v>
      </c>
      <c r="M9" s="10">
        <v>217.53</v>
      </c>
      <c r="N9" s="10">
        <v>38.104999999999997</v>
      </c>
      <c r="O9" s="10">
        <v>1.103</v>
      </c>
      <c r="P9" s="10">
        <v>0.17899999999999999</v>
      </c>
      <c r="Q9" s="10">
        <v>8.3699999999999992</v>
      </c>
      <c r="R9" s="8">
        <v>198</v>
      </c>
      <c r="S9" s="8" t="s">
        <v>28</v>
      </c>
    </row>
    <row r="10" spans="2:21" s="7" customFormat="1" ht="15" x14ac:dyDescent="0.2">
      <c r="B10" s="8" t="s">
        <v>32</v>
      </c>
      <c r="C10" s="9">
        <v>10</v>
      </c>
      <c r="D10" s="10">
        <v>0.08</v>
      </c>
      <c r="E10" s="10">
        <v>7.2</v>
      </c>
      <c r="F10" s="10">
        <v>0.08</v>
      </c>
      <c r="G10" s="10">
        <v>74.89</v>
      </c>
      <c r="H10" s="10">
        <v>0</v>
      </c>
      <c r="I10" s="10">
        <v>0</v>
      </c>
      <c r="J10" s="10">
        <v>30</v>
      </c>
      <c r="K10" s="10">
        <v>0.1</v>
      </c>
      <c r="L10" s="10">
        <v>1.2</v>
      </c>
      <c r="M10" s="10">
        <v>0.05</v>
      </c>
      <c r="N10" s="10">
        <v>0</v>
      </c>
      <c r="O10" s="10">
        <v>0.02</v>
      </c>
      <c r="P10" s="10">
        <v>0.01</v>
      </c>
      <c r="Q10" s="10">
        <v>0.9</v>
      </c>
      <c r="R10" s="8">
        <v>13</v>
      </c>
      <c r="S10" s="8" t="s">
        <v>28</v>
      </c>
    </row>
    <row r="11" spans="2:21" s="7" customFormat="1" ht="15" x14ac:dyDescent="0.2">
      <c r="B11" s="13" t="s">
        <v>55</v>
      </c>
      <c r="C11" s="9">
        <v>100</v>
      </c>
      <c r="D11" s="10">
        <v>0.8</v>
      </c>
      <c r="E11" s="10">
        <v>0.2</v>
      </c>
      <c r="F11" s="10">
        <v>7.5</v>
      </c>
      <c r="G11" s="10">
        <v>47</v>
      </c>
      <c r="H11" s="10">
        <v>0</v>
      </c>
      <c r="I11" s="10">
        <v>0.14000000000000001</v>
      </c>
      <c r="J11" s="10">
        <v>52</v>
      </c>
      <c r="K11" s="10">
        <v>0.1</v>
      </c>
      <c r="L11" s="10">
        <v>44</v>
      </c>
      <c r="M11" s="10">
        <v>100</v>
      </c>
      <c r="N11" s="10">
        <v>7</v>
      </c>
      <c r="O11" s="10">
        <v>0.2</v>
      </c>
      <c r="P11" s="10">
        <v>0.06</v>
      </c>
      <c r="Q11" s="10">
        <v>0</v>
      </c>
      <c r="R11" s="8">
        <v>399</v>
      </c>
      <c r="S11" s="8" t="s">
        <v>28</v>
      </c>
    </row>
    <row r="12" spans="2:21" s="7" customFormat="1" ht="15" x14ac:dyDescent="0.2">
      <c r="B12" s="8" t="s">
        <v>56</v>
      </c>
      <c r="C12" s="9">
        <v>180</v>
      </c>
      <c r="D12" s="10">
        <v>5.7</v>
      </c>
      <c r="E12" s="10">
        <v>5.47</v>
      </c>
      <c r="F12" s="10">
        <v>18</v>
      </c>
      <c r="G12" s="10">
        <v>42</v>
      </c>
      <c r="H12" s="10">
        <v>1.6E-2</v>
      </c>
      <c r="I12" s="10">
        <v>20.07</v>
      </c>
      <c r="J12" s="10">
        <v>0.35</v>
      </c>
      <c r="K12" s="10">
        <v>0</v>
      </c>
      <c r="L12" s="10">
        <v>7.25</v>
      </c>
      <c r="M12" s="10">
        <v>9.07</v>
      </c>
      <c r="N12" s="10">
        <v>6.18</v>
      </c>
      <c r="O12" s="10">
        <v>0.72</v>
      </c>
      <c r="P12" s="10">
        <v>0.01</v>
      </c>
      <c r="Q12" s="10">
        <v>7.2</v>
      </c>
      <c r="R12" s="8">
        <v>424</v>
      </c>
      <c r="S12" s="8" t="s">
        <v>28</v>
      </c>
    </row>
    <row r="13" spans="2:21" s="7" customFormat="1" ht="15" x14ac:dyDescent="0.2">
      <c r="B13" s="8" t="s">
        <v>33</v>
      </c>
      <c r="C13" s="9">
        <v>40</v>
      </c>
      <c r="D13" s="10">
        <v>4</v>
      </c>
      <c r="E13" s="10">
        <v>1.8</v>
      </c>
      <c r="F13" s="10">
        <v>20.399999999999999</v>
      </c>
      <c r="G13" s="10">
        <v>109.6</v>
      </c>
      <c r="H13" s="10">
        <v>0.06</v>
      </c>
      <c r="I13" s="10">
        <v>0</v>
      </c>
      <c r="J13" s="10">
        <v>0</v>
      </c>
      <c r="K13" s="10">
        <v>0.96</v>
      </c>
      <c r="L13" s="10">
        <v>14.55</v>
      </c>
      <c r="M13" s="10">
        <v>0</v>
      </c>
      <c r="N13" s="10">
        <v>8.4</v>
      </c>
      <c r="O13" s="10">
        <v>2.2200000000000002</v>
      </c>
      <c r="P13" s="10">
        <v>1.4999999999999999E-2</v>
      </c>
      <c r="Q13" s="10">
        <v>0</v>
      </c>
      <c r="R13" s="8">
        <v>18</v>
      </c>
      <c r="S13" s="8" t="s">
        <v>28</v>
      </c>
    </row>
    <row r="14" spans="2:21" s="7" customFormat="1" ht="14.25" x14ac:dyDescent="0.2">
      <c r="B14" s="14" t="s">
        <v>34</v>
      </c>
      <c r="C14" s="20">
        <f t="shared" ref="C14:Q14" si="0">SUM(C9:C13)</f>
        <v>510</v>
      </c>
      <c r="D14" s="20">
        <f t="shared" si="0"/>
        <v>17.920000000000002</v>
      </c>
      <c r="E14" s="20">
        <f t="shared" si="0"/>
        <v>19.75</v>
      </c>
      <c r="F14" s="20">
        <f t="shared" si="0"/>
        <v>72.33</v>
      </c>
      <c r="G14" s="20">
        <f t="shared" si="0"/>
        <v>452.39</v>
      </c>
      <c r="H14" s="16">
        <f t="shared" si="0"/>
        <v>0.16999999999999998</v>
      </c>
      <c r="I14" s="16">
        <f t="shared" si="0"/>
        <v>21.963999999999999</v>
      </c>
      <c r="J14" s="20">
        <f t="shared" si="0"/>
        <v>236.65</v>
      </c>
      <c r="K14" s="20">
        <f t="shared" si="0"/>
        <v>2.59</v>
      </c>
      <c r="L14" s="20">
        <f t="shared" si="0"/>
        <v>232.98</v>
      </c>
      <c r="M14" s="20">
        <f t="shared" si="0"/>
        <v>326.65000000000003</v>
      </c>
      <c r="N14" s="16">
        <f t="shared" si="0"/>
        <v>59.684999999999995</v>
      </c>
      <c r="O14" s="16">
        <f t="shared" si="0"/>
        <v>4.2629999999999999</v>
      </c>
      <c r="P14" s="16">
        <f t="shared" si="0"/>
        <v>0.27400000000000002</v>
      </c>
      <c r="Q14" s="20">
        <f t="shared" si="0"/>
        <v>16.47</v>
      </c>
      <c r="R14" s="14"/>
      <c r="S14" s="14"/>
    </row>
    <row r="15" spans="2:21" s="7" customFormat="1" ht="14.25" x14ac:dyDescent="0.2">
      <c r="B15" s="27" t="s">
        <v>35</v>
      </c>
      <c r="C15" s="27"/>
      <c r="D15" s="27"/>
      <c r="E15" s="27"/>
      <c r="F15" s="27"/>
      <c r="G15" s="27"/>
      <c r="H15" s="27"/>
      <c r="I15" s="27"/>
      <c r="J15" s="27"/>
      <c r="K15" s="27"/>
      <c r="L15" s="27"/>
      <c r="M15" s="27"/>
      <c r="N15" s="27"/>
      <c r="O15" s="27"/>
      <c r="P15" s="27"/>
      <c r="Q15" s="27"/>
      <c r="R15" s="27"/>
      <c r="S15" s="27"/>
    </row>
    <row r="16" spans="2:21" s="7" customFormat="1" ht="24.6" customHeight="1" x14ac:dyDescent="0.2">
      <c r="B16" s="21" t="s">
        <v>57</v>
      </c>
      <c r="C16" s="9">
        <v>60</v>
      </c>
      <c r="D16" s="10">
        <v>0.72</v>
      </c>
      <c r="E16" s="10">
        <v>4.25</v>
      </c>
      <c r="F16" s="10">
        <v>5.79</v>
      </c>
      <c r="G16" s="10">
        <v>62.68</v>
      </c>
      <c r="H16" s="10">
        <v>0.03</v>
      </c>
      <c r="I16" s="10">
        <v>20.52</v>
      </c>
      <c r="J16" s="10">
        <v>922.8</v>
      </c>
      <c r="K16" s="10">
        <v>2.1</v>
      </c>
      <c r="L16" s="10">
        <v>12.88</v>
      </c>
      <c r="M16" s="10">
        <v>25.38</v>
      </c>
      <c r="N16" s="10">
        <v>17.54</v>
      </c>
      <c r="O16" s="10">
        <v>0.48</v>
      </c>
      <c r="P16" s="10">
        <v>8.2655999999999997E-3</v>
      </c>
      <c r="Q16" s="10">
        <v>0</v>
      </c>
      <c r="R16" s="8">
        <v>106</v>
      </c>
      <c r="S16" s="8" t="s">
        <v>28</v>
      </c>
    </row>
    <row r="17" spans="1:20" s="7" customFormat="1" ht="15" x14ac:dyDescent="0.2">
      <c r="B17" s="8" t="s">
        <v>58</v>
      </c>
      <c r="C17" s="9">
        <v>200</v>
      </c>
      <c r="D17" s="10">
        <v>2.5</v>
      </c>
      <c r="E17" s="10">
        <v>3.72</v>
      </c>
      <c r="F17" s="10">
        <v>6</v>
      </c>
      <c r="G17" s="10">
        <v>87</v>
      </c>
      <c r="H17" s="10">
        <v>0.04</v>
      </c>
      <c r="I17" s="10">
        <v>14.2</v>
      </c>
      <c r="J17" s="10">
        <v>0.01</v>
      </c>
      <c r="K17" s="10">
        <v>1.35</v>
      </c>
      <c r="L17" s="10">
        <v>39</v>
      </c>
      <c r="M17" s="10">
        <v>35</v>
      </c>
      <c r="N17" s="10">
        <v>10</v>
      </c>
      <c r="O17" s="10">
        <v>4</v>
      </c>
      <c r="P17" s="10">
        <v>0.1</v>
      </c>
      <c r="Q17" s="10">
        <v>0</v>
      </c>
      <c r="R17" s="8">
        <v>119</v>
      </c>
      <c r="S17" s="8" t="s">
        <v>28</v>
      </c>
    </row>
    <row r="18" spans="1:20" s="7" customFormat="1" ht="15" x14ac:dyDescent="0.2">
      <c r="B18" s="8" t="s">
        <v>59</v>
      </c>
      <c r="C18" s="9">
        <v>90</v>
      </c>
      <c r="D18" s="10">
        <v>12.6</v>
      </c>
      <c r="E18" s="10">
        <v>11.59</v>
      </c>
      <c r="F18" s="10">
        <v>7.55</v>
      </c>
      <c r="G18" s="10">
        <v>216.89</v>
      </c>
      <c r="H18" s="10">
        <v>6.9750000000000006E-2</v>
      </c>
      <c r="I18" s="10">
        <v>0.9</v>
      </c>
      <c r="J18" s="10">
        <v>5.4</v>
      </c>
      <c r="K18" s="10">
        <v>2.6415000000000002</v>
      </c>
      <c r="L18" s="10">
        <v>21.97</v>
      </c>
      <c r="M18" s="10">
        <v>171.02</v>
      </c>
      <c r="N18" s="10">
        <v>24.72</v>
      </c>
      <c r="O18" s="10">
        <v>0.01</v>
      </c>
      <c r="P18" s="10">
        <v>0.1053</v>
      </c>
      <c r="Q18" s="10">
        <v>0.1</v>
      </c>
      <c r="R18" s="19" t="s">
        <v>60</v>
      </c>
      <c r="S18" s="8" t="s">
        <v>61</v>
      </c>
    </row>
    <row r="19" spans="1:20" s="7" customFormat="1" ht="15" x14ac:dyDescent="0.2">
      <c r="B19" s="8" t="s">
        <v>62</v>
      </c>
      <c r="C19" s="9">
        <v>150</v>
      </c>
      <c r="D19" s="10">
        <v>3.43</v>
      </c>
      <c r="E19" s="10">
        <v>5.51</v>
      </c>
      <c r="F19" s="10">
        <v>40.94</v>
      </c>
      <c r="G19" s="10">
        <v>192</v>
      </c>
      <c r="H19" s="10">
        <v>4.7550000000000002E-2</v>
      </c>
      <c r="I19" s="10">
        <v>1.5</v>
      </c>
      <c r="J19" s="10">
        <v>0.05</v>
      </c>
      <c r="K19" s="10">
        <v>0.19</v>
      </c>
      <c r="L19" s="10">
        <v>5.18</v>
      </c>
      <c r="M19" s="10">
        <v>79.8</v>
      </c>
      <c r="N19" s="10">
        <v>28.84</v>
      </c>
      <c r="O19" s="10">
        <v>0.61770000000000003</v>
      </c>
      <c r="P19" s="10">
        <v>3.39E-2</v>
      </c>
      <c r="Q19" s="10">
        <v>1.9890000000000001</v>
      </c>
      <c r="R19" s="8">
        <v>360</v>
      </c>
      <c r="S19" s="8" t="s">
        <v>28</v>
      </c>
    </row>
    <row r="20" spans="1:20" s="7" customFormat="1" ht="15" x14ac:dyDescent="0.2">
      <c r="B20" s="8" t="s">
        <v>63</v>
      </c>
      <c r="C20" s="9">
        <v>180</v>
      </c>
      <c r="D20" s="10">
        <v>0.1</v>
      </c>
      <c r="E20" s="10">
        <v>0</v>
      </c>
      <c r="F20" s="10">
        <v>20.16</v>
      </c>
      <c r="G20" s="10">
        <v>81.12</v>
      </c>
      <c r="H20" s="10">
        <v>8.9999999999999993E-3</v>
      </c>
      <c r="I20" s="10">
        <v>5.3</v>
      </c>
      <c r="J20" s="10">
        <v>0.01</v>
      </c>
      <c r="K20" s="10">
        <v>0.06</v>
      </c>
      <c r="L20" s="10">
        <v>0.59</v>
      </c>
      <c r="M20" s="10">
        <v>0</v>
      </c>
      <c r="N20" s="10">
        <v>0</v>
      </c>
      <c r="O20" s="10">
        <v>0.04</v>
      </c>
      <c r="P20" s="10">
        <v>0.28000000000000003</v>
      </c>
      <c r="Q20" s="10">
        <v>0</v>
      </c>
      <c r="R20" s="8">
        <v>817</v>
      </c>
      <c r="S20" s="8" t="s">
        <v>30</v>
      </c>
    </row>
    <row r="21" spans="1:20" ht="15" x14ac:dyDescent="0.2">
      <c r="A21" s="7"/>
      <c r="B21" s="8" t="s">
        <v>33</v>
      </c>
      <c r="C21" s="9">
        <v>20</v>
      </c>
      <c r="D21" s="10">
        <v>2</v>
      </c>
      <c r="E21" s="10">
        <v>0.9</v>
      </c>
      <c r="F21" s="10">
        <v>10.199999999999999</v>
      </c>
      <c r="G21" s="10">
        <v>54.8</v>
      </c>
      <c r="H21" s="10">
        <v>2.1999999999999999E-2</v>
      </c>
      <c r="I21" s="10">
        <v>0</v>
      </c>
      <c r="J21" s="10">
        <v>0</v>
      </c>
      <c r="K21" s="10">
        <v>0.34</v>
      </c>
      <c r="L21" s="10">
        <v>4.7</v>
      </c>
      <c r="M21" s="10">
        <v>0</v>
      </c>
      <c r="N21" s="10">
        <v>2.6</v>
      </c>
      <c r="O21" s="10">
        <v>0.24</v>
      </c>
      <c r="P21" s="10">
        <v>6.0000000000000001E-3</v>
      </c>
      <c r="Q21" s="10">
        <v>0</v>
      </c>
      <c r="R21" s="19">
        <v>18</v>
      </c>
      <c r="S21" s="8" t="s">
        <v>28</v>
      </c>
      <c r="T21" s="7"/>
    </row>
    <row r="22" spans="1:20" ht="15" x14ac:dyDescent="0.2">
      <c r="A22" s="7"/>
      <c r="B22" s="18" t="s">
        <v>41</v>
      </c>
      <c r="C22" s="9">
        <v>40</v>
      </c>
      <c r="D22" s="10">
        <v>3</v>
      </c>
      <c r="E22" s="10">
        <v>1</v>
      </c>
      <c r="F22" s="10">
        <v>17</v>
      </c>
      <c r="G22" s="10">
        <v>103.6</v>
      </c>
      <c r="H22" s="10">
        <v>4.3999999999999997E-2</v>
      </c>
      <c r="I22" s="10">
        <v>0</v>
      </c>
      <c r="J22" s="10">
        <v>0</v>
      </c>
      <c r="K22" s="10">
        <v>0.63800000000000001</v>
      </c>
      <c r="L22" s="10">
        <v>11.6</v>
      </c>
      <c r="M22" s="10">
        <v>0</v>
      </c>
      <c r="N22" s="10">
        <v>5.6</v>
      </c>
      <c r="O22" s="10">
        <v>1.48</v>
      </c>
      <c r="P22" s="10">
        <v>1.2E-2</v>
      </c>
      <c r="Q22" s="10">
        <v>4</v>
      </c>
      <c r="R22" s="19">
        <v>19</v>
      </c>
      <c r="S22" s="8" t="s">
        <v>28</v>
      </c>
      <c r="T22" s="7"/>
    </row>
    <row r="23" spans="1:20" s="7" customFormat="1" ht="14.25" x14ac:dyDescent="0.2">
      <c r="B23" s="14" t="s">
        <v>42</v>
      </c>
      <c r="C23" s="20">
        <f t="shared" ref="C23:Q23" si="1">SUM(C16:C22)</f>
        <v>740</v>
      </c>
      <c r="D23" s="20">
        <f t="shared" si="1"/>
        <v>24.35</v>
      </c>
      <c r="E23" s="20">
        <f t="shared" si="1"/>
        <v>26.97</v>
      </c>
      <c r="F23" s="20">
        <f t="shared" si="1"/>
        <v>107.64</v>
      </c>
      <c r="G23" s="20">
        <f t="shared" si="1"/>
        <v>798.08999999999992</v>
      </c>
      <c r="H23" s="16">
        <f t="shared" si="1"/>
        <v>0.26230000000000003</v>
      </c>
      <c r="I23" s="20">
        <f t="shared" si="1"/>
        <v>42.419999999999995</v>
      </c>
      <c r="J23" s="20">
        <f t="shared" si="1"/>
        <v>928.26999999999987</v>
      </c>
      <c r="K23" s="20">
        <f t="shared" si="1"/>
        <v>7.3194999999999997</v>
      </c>
      <c r="L23" s="20">
        <f t="shared" si="1"/>
        <v>95.92</v>
      </c>
      <c r="M23" s="20">
        <f t="shared" si="1"/>
        <v>311.2</v>
      </c>
      <c r="N23" s="20">
        <f t="shared" si="1"/>
        <v>89.299999999999983</v>
      </c>
      <c r="O23" s="16">
        <f t="shared" si="1"/>
        <v>6.867700000000001</v>
      </c>
      <c r="P23" s="16">
        <f t="shared" si="1"/>
        <v>0.54546559999999999</v>
      </c>
      <c r="Q23" s="16">
        <f t="shared" si="1"/>
        <v>6.0890000000000004</v>
      </c>
      <c r="R23" s="14"/>
      <c r="S23" s="14"/>
    </row>
    <row r="24" spans="1:20" s="7" customFormat="1" ht="14.25" x14ac:dyDescent="0.2">
      <c r="B24" s="147" t="s">
        <v>43</v>
      </c>
      <c r="C24" s="147"/>
      <c r="D24" s="147"/>
      <c r="E24" s="147"/>
      <c r="F24" s="147"/>
      <c r="G24" s="147"/>
      <c r="H24" s="147"/>
      <c r="I24" s="147"/>
      <c r="J24" s="147"/>
      <c r="K24" s="147"/>
      <c r="L24" s="147"/>
      <c r="M24" s="147"/>
      <c r="N24" s="147"/>
      <c r="O24" s="147"/>
      <c r="P24" s="147"/>
      <c r="Q24" s="147"/>
      <c r="R24" s="147"/>
      <c r="S24" s="147"/>
    </row>
    <row r="25" spans="1:20" s="7" customFormat="1" ht="15" x14ac:dyDescent="0.2">
      <c r="B25" s="21" t="s">
        <v>64</v>
      </c>
      <c r="C25" s="9">
        <v>90</v>
      </c>
      <c r="D25" s="10">
        <v>12</v>
      </c>
      <c r="E25" s="10">
        <v>4</v>
      </c>
      <c r="F25" s="10">
        <v>5.09</v>
      </c>
      <c r="G25" s="10">
        <v>107.65</v>
      </c>
      <c r="H25" s="10">
        <v>0.02</v>
      </c>
      <c r="I25" s="10">
        <v>8.64</v>
      </c>
      <c r="J25" s="10">
        <v>1.71</v>
      </c>
      <c r="K25" s="10">
        <v>0.11</v>
      </c>
      <c r="L25" s="10">
        <v>130.68</v>
      </c>
      <c r="M25" s="10">
        <v>258.75</v>
      </c>
      <c r="N25" s="10">
        <v>37.35</v>
      </c>
      <c r="O25" s="10">
        <v>1.08</v>
      </c>
      <c r="P25" s="10">
        <v>0.2</v>
      </c>
      <c r="Q25" s="10">
        <v>41.04</v>
      </c>
      <c r="R25" s="19" t="s">
        <v>65</v>
      </c>
      <c r="S25" s="8" t="s">
        <v>61</v>
      </c>
    </row>
    <row r="26" spans="1:20" s="7" customFormat="1" ht="15" x14ac:dyDescent="0.2">
      <c r="B26" s="8" t="s">
        <v>66</v>
      </c>
      <c r="C26" s="9">
        <v>150</v>
      </c>
      <c r="D26" s="10">
        <v>4</v>
      </c>
      <c r="E26" s="10">
        <v>4</v>
      </c>
      <c r="F26" s="10">
        <v>36.24</v>
      </c>
      <c r="G26" s="10">
        <v>205</v>
      </c>
      <c r="H26" s="10">
        <v>0.26</v>
      </c>
      <c r="I26" s="10">
        <v>0</v>
      </c>
      <c r="J26" s="10">
        <v>0</v>
      </c>
      <c r="K26" s="10">
        <v>0</v>
      </c>
      <c r="L26" s="10">
        <v>1.66</v>
      </c>
      <c r="M26" s="10">
        <v>0</v>
      </c>
      <c r="N26" s="10">
        <v>0.1</v>
      </c>
      <c r="O26" s="10">
        <v>1.96</v>
      </c>
      <c r="P26" s="10">
        <v>0.15</v>
      </c>
      <c r="Q26" s="10">
        <v>0</v>
      </c>
      <c r="R26" s="8">
        <v>344</v>
      </c>
      <c r="S26" s="8" t="s">
        <v>28</v>
      </c>
    </row>
    <row r="27" spans="1:20" s="7" customFormat="1" ht="15" x14ac:dyDescent="0.2">
      <c r="B27" s="13" t="s">
        <v>67</v>
      </c>
      <c r="C27" s="9">
        <v>40</v>
      </c>
      <c r="D27" s="10">
        <v>1</v>
      </c>
      <c r="E27" s="10">
        <v>0</v>
      </c>
      <c r="F27" s="10">
        <v>0.12</v>
      </c>
      <c r="G27" s="10">
        <v>5.6</v>
      </c>
      <c r="H27" s="10">
        <v>8.0000000000000002E-3</v>
      </c>
      <c r="I27" s="10">
        <v>2</v>
      </c>
      <c r="J27" s="10">
        <v>0</v>
      </c>
      <c r="K27" s="10">
        <v>0.04</v>
      </c>
      <c r="L27" s="10">
        <v>9.1999999999999993</v>
      </c>
      <c r="M27" s="10">
        <v>0</v>
      </c>
      <c r="N27" s="10">
        <v>5.6</v>
      </c>
      <c r="O27" s="10">
        <v>0.24</v>
      </c>
      <c r="P27" s="10">
        <v>8.0000000000000002E-3</v>
      </c>
      <c r="Q27" s="10">
        <v>0</v>
      </c>
      <c r="R27" s="19" t="s">
        <v>68</v>
      </c>
      <c r="S27" s="8" t="s">
        <v>28</v>
      </c>
    </row>
    <row r="28" spans="1:20" s="7" customFormat="1" ht="15" x14ac:dyDescent="0.2">
      <c r="B28" s="8" t="s">
        <v>69</v>
      </c>
      <c r="C28" s="9">
        <v>180</v>
      </c>
      <c r="D28" s="10">
        <v>0.01</v>
      </c>
      <c r="E28" s="10">
        <v>0.04</v>
      </c>
      <c r="F28" s="10">
        <v>15.178000000000001</v>
      </c>
      <c r="G28" s="10">
        <v>60.92</v>
      </c>
      <c r="H28" s="10">
        <v>0.01</v>
      </c>
      <c r="I28" s="10">
        <v>1.65</v>
      </c>
      <c r="J28" s="10">
        <v>0</v>
      </c>
      <c r="K28" s="10">
        <v>0.112</v>
      </c>
      <c r="L28" s="10">
        <v>4.49</v>
      </c>
      <c r="M28" s="10">
        <v>3.3</v>
      </c>
      <c r="N28" s="10">
        <v>2.86</v>
      </c>
      <c r="O28" s="10">
        <v>0.1</v>
      </c>
      <c r="P28" s="10">
        <v>6.4000000000000003E-3</v>
      </c>
      <c r="Q28" s="10">
        <v>0.16</v>
      </c>
      <c r="R28" s="8">
        <v>474</v>
      </c>
      <c r="S28" s="8" t="s">
        <v>28</v>
      </c>
    </row>
    <row r="29" spans="1:20" s="7" customFormat="1" ht="15" x14ac:dyDescent="0.2">
      <c r="B29" s="8" t="s">
        <v>33</v>
      </c>
      <c r="C29" s="9">
        <v>40</v>
      </c>
      <c r="D29" s="10">
        <v>4</v>
      </c>
      <c r="E29" s="10">
        <v>1.8</v>
      </c>
      <c r="F29" s="10">
        <v>20.399999999999999</v>
      </c>
      <c r="G29" s="10">
        <v>109.6</v>
      </c>
      <c r="H29" s="10">
        <v>0.04</v>
      </c>
      <c r="I29" s="10">
        <v>0</v>
      </c>
      <c r="J29" s="10">
        <v>0</v>
      </c>
      <c r="K29" s="10">
        <v>0.64</v>
      </c>
      <c r="L29" s="10">
        <v>9.6999999999999993</v>
      </c>
      <c r="M29" s="10">
        <v>0</v>
      </c>
      <c r="N29" s="10">
        <v>5.6</v>
      </c>
      <c r="O29" s="10">
        <v>1.48</v>
      </c>
      <c r="P29" s="10">
        <v>0.01</v>
      </c>
      <c r="Q29" s="10">
        <v>0</v>
      </c>
      <c r="R29" s="8">
        <v>18</v>
      </c>
      <c r="S29" s="8" t="s">
        <v>28</v>
      </c>
    </row>
    <row r="30" spans="1:20" s="7" customFormat="1" ht="14.25" x14ac:dyDescent="0.2">
      <c r="B30" s="14" t="s">
        <v>49</v>
      </c>
      <c r="C30" s="20">
        <f t="shared" ref="C30:Q30" si="2">SUM(C25:C29)</f>
        <v>500</v>
      </c>
      <c r="D30" s="20">
        <f t="shared" si="2"/>
        <v>21.01</v>
      </c>
      <c r="E30" s="20">
        <f t="shared" si="2"/>
        <v>9.84</v>
      </c>
      <c r="F30" s="20">
        <f t="shared" si="2"/>
        <v>77.027999999999992</v>
      </c>
      <c r="G30" s="20">
        <f t="shared" si="2"/>
        <v>488.77</v>
      </c>
      <c r="H30" s="20">
        <f t="shared" si="2"/>
        <v>0.33800000000000002</v>
      </c>
      <c r="I30" s="20">
        <f t="shared" si="2"/>
        <v>12.290000000000001</v>
      </c>
      <c r="J30" s="20">
        <f t="shared" si="2"/>
        <v>1.71</v>
      </c>
      <c r="K30" s="20">
        <f t="shared" si="2"/>
        <v>0.90200000000000002</v>
      </c>
      <c r="L30" s="20">
        <f t="shared" si="2"/>
        <v>155.72999999999999</v>
      </c>
      <c r="M30" s="20">
        <f t="shared" si="2"/>
        <v>262.05</v>
      </c>
      <c r="N30" s="20">
        <f t="shared" si="2"/>
        <v>51.510000000000005</v>
      </c>
      <c r="O30" s="20">
        <f t="shared" si="2"/>
        <v>4.8600000000000003</v>
      </c>
      <c r="P30" s="20">
        <f t="shared" si="2"/>
        <v>0.37440000000000001</v>
      </c>
      <c r="Q30" s="16">
        <f t="shared" si="2"/>
        <v>41.199999999999996</v>
      </c>
      <c r="R30" s="14"/>
      <c r="S30" s="14"/>
    </row>
    <row r="31" spans="1:20" s="7" customFormat="1" ht="15" x14ac:dyDescent="0.2">
      <c r="B31" s="23" t="s">
        <v>50</v>
      </c>
      <c r="C31" s="24"/>
      <c r="D31" s="25">
        <f t="shared" ref="D31:Q31" si="3">D14+D23</f>
        <v>42.27</v>
      </c>
      <c r="E31" s="25">
        <f t="shared" si="3"/>
        <v>46.72</v>
      </c>
      <c r="F31" s="25">
        <f t="shared" si="3"/>
        <v>179.97</v>
      </c>
      <c r="G31" s="25">
        <f t="shared" si="3"/>
        <v>1250.48</v>
      </c>
      <c r="H31" s="25">
        <f t="shared" si="3"/>
        <v>0.43230000000000002</v>
      </c>
      <c r="I31" s="25">
        <f t="shared" si="3"/>
        <v>64.383999999999986</v>
      </c>
      <c r="J31" s="25">
        <f t="shared" si="3"/>
        <v>1164.9199999999998</v>
      </c>
      <c r="K31" s="25">
        <f t="shared" si="3"/>
        <v>9.9094999999999995</v>
      </c>
      <c r="L31" s="25">
        <f t="shared" si="3"/>
        <v>328.9</v>
      </c>
      <c r="M31" s="25">
        <f t="shared" si="3"/>
        <v>637.85</v>
      </c>
      <c r="N31" s="25">
        <f t="shared" si="3"/>
        <v>148.98499999999999</v>
      </c>
      <c r="O31" s="25">
        <f t="shared" si="3"/>
        <v>11.130700000000001</v>
      </c>
      <c r="P31" s="25">
        <f t="shared" si="3"/>
        <v>0.81946560000000002</v>
      </c>
      <c r="Q31" s="25">
        <f t="shared" si="3"/>
        <v>22.558999999999997</v>
      </c>
      <c r="R31" s="23"/>
      <c r="S31" s="23"/>
    </row>
    <row r="32" spans="1:20" s="7" customFormat="1" ht="15" x14ac:dyDescent="0.2">
      <c r="B32" s="23" t="s">
        <v>51</v>
      </c>
      <c r="C32" s="24"/>
      <c r="D32" s="25">
        <f t="shared" ref="D32:Q32" si="4">D23+D30</f>
        <v>45.36</v>
      </c>
      <c r="E32" s="25">
        <f t="shared" si="4"/>
        <v>36.81</v>
      </c>
      <c r="F32" s="25">
        <f t="shared" si="4"/>
        <v>184.66800000000001</v>
      </c>
      <c r="G32" s="25">
        <f t="shared" si="4"/>
        <v>1286.8599999999999</v>
      </c>
      <c r="H32" s="25">
        <f t="shared" si="4"/>
        <v>0.60030000000000006</v>
      </c>
      <c r="I32" s="25">
        <f t="shared" si="4"/>
        <v>54.709999999999994</v>
      </c>
      <c r="J32" s="25">
        <f t="shared" si="4"/>
        <v>929.9799999999999</v>
      </c>
      <c r="K32" s="25">
        <f t="shared" si="4"/>
        <v>8.2214999999999989</v>
      </c>
      <c r="L32" s="25">
        <f t="shared" si="4"/>
        <v>251.64999999999998</v>
      </c>
      <c r="M32" s="25">
        <f t="shared" si="4"/>
        <v>573.25</v>
      </c>
      <c r="N32" s="25">
        <f t="shared" si="4"/>
        <v>140.81</v>
      </c>
      <c r="O32" s="25">
        <f t="shared" si="4"/>
        <v>11.727700000000002</v>
      </c>
      <c r="P32" s="25">
        <f t="shared" si="4"/>
        <v>0.91986560000000006</v>
      </c>
      <c r="Q32" s="25">
        <f t="shared" si="4"/>
        <v>47.288999999999994</v>
      </c>
      <c r="R32" s="23"/>
      <c r="S32" s="23"/>
    </row>
  </sheetData>
  <mergeCells count="23">
    <mergeCell ref="B8:S8"/>
    <mergeCell ref="B24:S24"/>
    <mergeCell ref="P4:P6"/>
    <mergeCell ref="C4:C5"/>
    <mergeCell ref="D4:D5"/>
    <mergeCell ref="F4:F5"/>
    <mergeCell ref="H4:K4"/>
    <mergeCell ref="Q4:Q6"/>
    <mergeCell ref="R4:R6"/>
    <mergeCell ref="S4:S6"/>
    <mergeCell ref="L4:O4"/>
    <mergeCell ref="H5:H6"/>
    <mergeCell ref="E4:E5"/>
    <mergeCell ref="I5:I6"/>
    <mergeCell ref="K5:K6"/>
    <mergeCell ref="M5:M6"/>
    <mergeCell ref="B4:B6"/>
    <mergeCell ref="L5:L6"/>
    <mergeCell ref="G4:G5"/>
    <mergeCell ref="J5:J6"/>
    <mergeCell ref="B7:S7"/>
    <mergeCell ref="N5:N6"/>
    <mergeCell ref="O5:O6"/>
  </mergeCells>
  <pageMargins left="0.7" right="0.7" top="0.75" bottom="0.75" header="0.511811023622047" footer="0.511811023622047"/>
  <pageSetup scale="47"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T36"/>
  <sheetViews>
    <sheetView showGridLines="0" topLeftCell="A3" zoomScale="40" workbookViewId="0">
      <selection activeCell="F15" sqref="F15"/>
    </sheetView>
  </sheetViews>
  <sheetFormatPr defaultColWidth="9" defaultRowHeight="12.75" zeroHeight="1" x14ac:dyDescent="0.2"/>
  <cols>
    <col min="1" max="1" width="4" style="1" customWidth="1"/>
    <col min="2" max="2" width="36.5" style="1" customWidth="1"/>
    <col min="3" max="3" width="11.1640625" style="1" customWidth="1"/>
    <col min="4" max="4" width="10" style="1" customWidth="1"/>
    <col min="5" max="5" width="9.83203125" style="1" customWidth="1"/>
    <col min="6" max="6" width="11.83203125" style="1" customWidth="1"/>
    <col min="7" max="7" width="18.5" style="1" customWidth="1"/>
    <col min="8" max="9" width="9.5" style="1" customWidth="1"/>
    <col min="10" max="10" width="10.5" style="1" customWidth="1"/>
    <col min="11" max="11" width="13" style="1" customWidth="1"/>
    <col min="12" max="12" width="11.6640625" style="1" customWidth="1"/>
    <col min="13" max="14" width="10.5" style="1" customWidth="1"/>
    <col min="15" max="15" width="10.33203125" style="1" customWidth="1"/>
    <col min="16" max="16" width="9.33203125"/>
    <col min="17" max="17" width="9.5" style="1" customWidth="1"/>
    <col min="18" max="18" width="12.33203125" style="1" customWidth="1"/>
    <col min="19" max="19" width="56.83203125" style="1" customWidth="1"/>
    <col min="20" max="20" width="3.83203125" style="1" customWidth="1"/>
    <col min="21" max="256" width="9.33203125" customWidth="1"/>
  </cols>
  <sheetData>
    <row r="3" spans="2:20" ht="15" x14ac:dyDescent="0.25">
      <c r="B3" s="28" t="s">
        <v>173</v>
      </c>
    </row>
    <row r="4" spans="2:20" ht="24" customHeight="1" x14ac:dyDescent="0.2">
      <c r="B4" s="167" t="s">
        <v>3</v>
      </c>
      <c r="C4" s="167" t="s">
        <v>4</v>
      </c>
      <c r="D4" s="167" t="s">
        <v>5</v>
      </c>
      <c r="E4" s="167" t="s">
        <v>6</v>
      </c>
      <c r="F4" s="167" t="s">
        <v>7</v>
      </c>
      <c r="G4" s="167" t="s">
        <v>8</v>
      </c>
      <c r="H4" s="168" t="s">
        <v>9</v>
      </c>
      <c r="I4" s="168"/>
      <c r="J4" s="168"/>
      <c r="K4" s="168"/>
      <c r="L4" s="168" t="s">
        <v>10</v>
      </c>
      <c r="M4" s="168"/>
      <c r="N4" s="168"/>
      <c r="O4" s="168"/>
      <c r="P4" s="168" t="s">
        <v>11</v>
      </c>
      <c r="Q4" s="168" t="s">
        <v>12</v>
      </c>
      <c r="R4" s="168" t="s">
        <v>13</v>
      </c>
      <c r="S4" s="167" t="s">
        <v>14</v>
      </c>
    </row>
    <row r="5" spans="2:20" ht="9" customHeight="1" x14ac:dyDescent="0.2">
      <c r="B5" s="167"/>
      <c r="C5" s="167"/>
      <c r="D5" s="167"/>
      <c r="E5" s="167"/>
      <c r="F5" s="167"/>
      <c r="G5" s="167"/>
      <c r="H5" s="167" t="s">
        <v>15</v>
      </c>
      <c r="I5" s="167" t="s">
        <v>16</v>
      </c>
      <c r="J5" s="167" t="s">
        <v>17</v>
      </c>
      <c r="K5" s="167" t="s">
        <v>71</v>
      </c>
      <c r="L5" s="167" t="s">
        <v>19</v>
      </c>
      <c r="M5" s="167" t="s">
        <v>20</v>
      </c>
      <c r="N5" s="167" t="s">
        <v>21</v>
      </c>
      <c r="O5" s="168" t="s">
        <v>22</v>
      </c>
      <c r="P5" s="168"/>
      <c r="Q5" s="168"/>
      <c r="R5" s="168"/>
      <c r="S5" s="167"/>
    </row>
    <row r="6" spans="2:20" ht="15.75" customHeight="1" x14ac:dyDescent="0.2">
      <c r="B6" s="167"/>
      <c r="C6" s="111" t="s">
        <v>23</v>
      </c>
      <c r="D6" s="112" t="s">
        <v>23</v>
      </c>
      <c r="E6" s="112" t="s">
        <v>23</v>
      </c>
      <c r="F6" s="112" t="s">
        <v>23</v>
      </c>
      <c r="G6" s="112" t="s">
        <v>24</v>
      </c>
      <c r="H6" s="167"/>
      <c r="I6" s="167"/>
      <c r="J6" s="167"/>
      <c r="K6" s="167"/>
      <c r="L6" s="167"/>
      <c r="M6" s="167"/>
      <c r="N6" s="167"/>
      <c r="O6" s="168"/>
      <c r="P6" s="168"/>
      <c r="Q6" s="168"/>
      <c r="R6" s="168"/>
      <c r="S6" s="167"/>
    </row>
    <row r="7" spans="2:20" ht="15.75" customHeight="1" x14ac:dyDescent="0.2">
      <c r="B7" s="148" t="s">
        <v>109</v>
      </c>
      <c r="C7" s="148"/>
      <c r="D7" s="148"/>
      <c r="E7" s="148"/>
      <c r="F7" s="148"/>
      <c r="G7" s="148"/>
      <c r="H7" s="148"/>
      <c r="I7" s="148"/>
      <c r="J7" s="148"/>
      <c r="K7" s="148"/>
      <c r="L7" s="148"/>
      <c r="M7" s="148"/>
      <c r="N7" s="148"/>
      <c r="O7" s="148"/>
      <c r="P7" s="148"/>
      <c r="Q7" s="148"/>
      <c r="R7" s="148"/>
      <c r="S7" s="148"/>
    </row>
    <row r="8" spans="2:20" ht="15" customHeight="1" x14ac:dyDescent="0.2">
      <c r="B8" s="152" t="s">
        <v>26</v>
      </c>
      <c r="C8" s="152"/>
      <c r="D8" s="152"/>
      <c r="E8" s="152"/>
      <c r="F8" s="152"/>
      <c r="G8" s="152"/>
      <c r="H8" s="152"/>
      <c r="I8" s="152"/>
      <c r="J8" s="152"/>
      <c r="K8" s="152"/>
      <c r="L8" s="152"/>
      <c r="M8" s="152"/>
      <c r="N8" s="152"/>
      <c r="O8" s="152"/>
      <c r="P8" s="152"/>
      <c r="Q8" s="152"/>
      <c r="R8" s="152"/>
      <c r="S8" s="152"/>
    </row>
    <row r="9" spans="2:20" s="7" customFormat="1" ht="15" x14ac:dyDescent="0.2">
      <c r="B9" s="8" t="s">
        <v>152</v>
      </c>
      <c r="C9" s="9">
        <v>230</v>
      </c>
      <c r="D9" s="10">
        <v>7.34</v>
      </c>
      <c r="E9" s="10">
        <v>5.08</v>
      </c>
      <c r="F9" s="10">
        <v>36</v>
      </c>
      <c r="G9" s="10">
        <v>221</v>
      </c>
      <c r="H9" s="10">
        <v>0.08</v>
      </c>
      <c r="I9" s="10">
        <v>1.97</v>
      </c>
      <c r="J9" s="10">
        <v>7.0000000000000007E-2</v>
      </c>
      <c r="K9" s="10">
        <v>0.23</v>
      </c>
      <c r="L9" s="10">
        <v>115.54</v>
      </c>
      <c r="M9" s="10">
        <v>168.57</v>
      </c>
      <c r="N9" s="10">
        <v>40.880000000000003</v>
      </c>
      <c r="O9" s="10">
        <v>0.93</v>
      </c>
      <c r="P9" s="10">
        <v>0.28999999999999998</v>
      </c>
      <c r="Q9" s="10">
        <v>1.1499999999999999</v>
      </c>
      <c r="R9" s="19">
        <v>202</v>
      </c>
      <c r="S9" s="8" t="s">
        <v>28</v>
      </c>
      <c r="T9" s="57"/>
    </row>
    <row r="10" spans="2:20" s="7" customFormat="1" ht="15" x14ac:dyDescent="0.2">
      <c r="B10" s="8" t="s">
        <v>75</v>
      </c>
      <c r="C10" s="9">
        <v>200</v>
      </c>
      <c r="D10" s="10">
        <v>0.2</v>
      </c>
      <c r="E10" s="10">
        <v>0</v>
      </c>
      <c r="F10" s="10">
        <v>9.0500000000000007</v>
      </c>
      <c r="G10" s="10">
        <v>40</v>
      </c>
      <c r="H10" s="10">
        <v>0</v>
      </c>
      <c r="I10" s="10">
        <v>0</v>
      </c>
      <c r="J10" s="10">
        <v>0</v>
      </c>
      <c r="K10" s="10">
        <v>0</v>
      </c>
      <c r="L10" s="10">
        <v>5.22</v>
      </c>
      <c r="M10" s="10">
        <v>8.24</v>
      </c>
      <c r="N10" s="10">
        <v>4.4400000000000004</v>
      </c>
      <c r="O10" s="10">
        <v>0.85</v>
      </c>
      <c r="P10" s="10">
        <v>0.01</v>
      </c>
      <c r="Q10" s="10">
        <v>0</v>
      </c>
      <c r="R10" s="8">
        <v>420</v>
      </c>
      <c r="S10" s="8" t="s">
        <v>28</v>
      </c>
      <c r="T10" s="57"/>
    </row>
    <row r="11" spans="2:20" s="7" customFormat="1" ht="38.25" customHeight="1" x14ac:dyDescent="0.2">
      <c r="B11" s="21" t="s">
        <v>111</v>
      </c>
      <c r="C11" s="9">
        <v>30</v>
      </c>
      <c r="D11" s="10">
        <v>2.5</v>
      </c>
      <c r="E11" s="10">
        <v>1.5</v>
      </c>
      <c r="F11" s="10">
        <v>18</v>
      </c>
      <c r="G11" s="10">
        <v>118.5</v>
      </c>
      <c r="H11" s="10">
        <v>0.05</v>
      </c>
      <c r="I11" s="10">
        <v>0.06</v>
      </c>
      <c r="J11" s="10">
        <v>0</v>
      </c>
      <c r="K11" s="10">
        <v>0</v>
      </c>
      <c r="L11" s="10">
        <v>7.5</v>
      </c>
      <c r="M11" s="10">
        <v>3.6</v>
      </c>
      <c r="N11" s="10">
        <v>5.67</v>
      </c>
      <c r="O11" s="10">
        <v>0.84</v>
      </c>
      <c r="P11" s="10">
        <v>0.01</v>
      </c>
      <c r="Q11" s="10">
        <v>0.23</v>
      </c>
      <c r="R11" s="8">
        <v>509</v>
      </c>
      <c r="S11" s="21" t="s">
        <v>93</v>
      </c>
      <c r="T11" s="57"/>
    </row>
    <row r="12" spans="2:20" s="7" customFormat="1" ht="15" x14ac:dyDescent="0.2">
      <c r="B12" s="8" t="s">
        <v>95</v>
      </c>
      <c r="C12" s="9">
        <v>20</v>
      </c>
      <c r="D12" s="10">
        <v>4.5999999999999996</v>
      </c>
      <c r="E12" s="10">
        <v>5.8</v>
      </c>
      <c r="F12" s="10">
        <v>0</v>
      </c>
      <c r="G12" s="10">
        <v>72</v>
      </c>
      <c r="H12" s="10">
        <v>4.0000000000000001E-3</v>
      </c>
      <c r="I12" s="10">
        <v>0.14000000000000001</v>
      </c>
      <c r="J12" s="10">
        <v>52</v>
      </c>
      <c r="K12" s="10">
        <v>0.1</v>
      </c>
      <c r="L12" s="10">
        <v>44</v>
      </c>
      <c r="M12" s="10">
        <v>100</v>
      </c>
      <c r="N12" s="10">
        <v>7</v>
      </c>
      <c r="O12" s="10">
        <v>0.2</v>
      </c>
      <c r="P12" s="10">
        <v>0.06</v>
      </c>
      <c r="Q12" s="10">
        <v>0</v>
      </c>
      <c r="R12" s="8">
        <v>16</v>
      </c>
      <c r="S12" s="8" t="s">
        <v>28</v>
      </c>
      <c r="T12" s="57"/>
    </row>
    <row r="13" spans="2:20" s="7" customFormat="1" ht="15" x14ac:dyDescent="0.2">
      <c r="B13" s="8" t="s">
        <v>32</v>
      </c>
      <c r="C13" s="9">
        <v>10</v>
      </c>
      <c r="D13" s="10">
        <v>0.08</v>
      </c>
      <c r="E13" s="10">
        <v>7.2</v>
      </c>
      <c r="F13" s="10">
        <v>0.08</v>
      </c>
      <c r="G13" s="10">
        <v>74.89</v>
      </c>
      <c r="H13" s="10">
        <v>0</v>
      </c>
      <c r="I13" s="10">
        <v>0</v>
      </c>
      <c r="J13" s="10">
        <v>30</v>
      </c>
      <c r="K13" s="10">
        <v>0.1</v>
      </c>
      <c r="L13" s="10">
        <v>1.2</v>
      </c>
      <c r="M13" s="10">
        <v>0.05</v>
      </c>
      <c r="N13" s="10">
        <v>0</v>
      </c>
      <c r="O13" s="10">
        <v>0.02</v>
      </c>
      <c r="P13" s="10">
        <v>0.01</v>
      </c>
      <c r="Q13" s="10">
        <v>0.9</v>
      </c>
      <c r="R13" s="8">
        <v>13</v>
      </c>
      <c r="S13" s="8" t="s">
        <v>28</v>
      </c>
      <c r="T13" s="57"/>
    </row>
    <row r="14" spans="2:20" s="7" customFormat="1" ht="15" x14ac:dyDescent="0.2">
      <c r="B14" s="8" t="s">
        <v>33</v>
      </c>
      <c r="C14" s="9">
        <v>60</v>
      </c>
      <c r="D14" s="10">
        <v>4</v>
      </c>
      <c r="E14" s="10">
        <v>2.7</v>
      </c>
      <c r="F14" s="10">
        <v>30.6</v>
      </c>
      <c r="G14" s="10">
        <v>164.4</v>
      </c>
      <c r="H14" s="10">
        <v>0.06</v>
      </c>
      <c r="I14" s="10">
        <v>0</v>
      </c>
      <c r="J14" s="10">
        <v>0</v>
      </c>
      <c r="K14" s="10">
        <v>0.96</v>
      </c>
      <c r="L14" s="10">
        <v>14.55</v>
      </c>
      <c r="M14" s="10">
        <v>0</v>
      </c>
      <c r="N14" s="10">
        <v>8.4</v>
      </c>
      <c r="O14" s="10">
        <v>2.2200000000000002</v>
      </c>
      <c r="P14" s="10">
        <v>1.4999999999999999E-2</v>
      </c>
      <c r="Q14" s="10">
        <v>0</v>
      </c>
      <c r="R14" s="8">
        <v>18</v>
      </c>
      <c r="S14" s="8" t="s">
        <v>28</v>
      </c>
      <c r="T14" s="57"/>
    </row>
    <row r="15" spans="2:20" s="7" customFormat="1" ht="15" x14ac:dyDescent="0.2">
      <c r="B15" s="39" t="s">
        <v>34</v>
      </c>
      <c r="C15" s="40">
        <f t="shared" ref="C15:Q15" si="0">SUM(C9:C14)</f>
        <v>550</v>
      </c>
      <c r="D15" s="41">
        <f t="shared" si="0"/>
        <v>18.72</v>
      </c>
      <c r="E15" s="41">
        <f t="shared" si="0"/>
        <v>22.279999999999998</v>
      </c>
      <c r="F15" s="41">
        <f t="shared" si="0"/>
        <v>93.72999999999999</v>
      </c>
      <c r="G15" s="41">
        <f t="shared" si="0"/>
        <v>690.79</v>
      </c>
      <c r="H15" s="41">
        <f t="shared" si="0"/>
        <v>0.19400000000000001</v>
      </c>
      <c r="I15" s="41">
        <f t="shared" si="0"/>
        <v>2.17</v>
      </c>
      <c r="J15" s="41">
        <f t="shared" si="0"/>
        <v>82.07</v>
      </c>
      <c r="K15" s="41">
        <f t="shared" si="0"/>
        <v>1.3900000000000001</v>
      </c>
      <c r="L15" s="41">
        <f t="shared" si="0"/>
        <v>188.01</v>
      </c>
      <c r="M15" s="41">
        <f t="shared" si="0"/>
        <v>280.45999999999998</v>
      </c>
      <c r="N15" s="41">
        <f t="shared" si="0"/>
        <v>66.39</v>
      </c>
      <c r="O15" s="41">
        <f t="shared" si="0"/>
        <v>5.0600000000000005</v>
      </c>
      <c r="P15" s="41">
        <f t="shared" si="0"/>
        <v>0.39500000000000002</v>
      </c>
      <c r="Q15" s="41">
        <f t="shared" si="0"/>
        <v>2.2799999999999998</v>
      </c>
      <c r="R15" s="42"/>
      <c r="S15" s="95"/>
      <c r="T15" s="57"/>
    </row>
    <row r="16" spans="2:20" s="7" customFormat="1" ht="15" x14ac:dyDescent="0.2">
      <c r="B16" s="147" t="s">
        <v>35</v>
      </c>
      <c r="C16" s="147"/>
      <c r="D16" s="147"/>
      <c r="E16" s="147"/>
      <c r="F16" s="147"/>
      <c r="G16" s="147"/>
      <c r="H16" s="147"/>
      <c r="I16" s="147"/>
      <c r="J16" s="147"/>
      <c r="K16" s="147"/>
      <c r="L16" s="147"/>
      <c r="M16" s="147"/>
      <c r="N16" s="147"/>
      <c r="O16" s="147"/>
      <c r="P16" s="147"/>
      <c r="Q16" s="147"/>
      <c r="R16" s="147"/>
      <c r="S16" s="147"/>
      <c r="T16" s="57"/>
    </row>
    <row r="17" spans="1:20" s="7" customFormat="1" ht="60" x14ac:dyDescent="0.2">
      <c r="B17" s="8" t="s">
        <v>175</v>
      </c>
      <c r="C17" s="9">
        <v>100</v>
      </c>
      <c r="D17" s="10">
        <v>2.12</v>
      </c>
      <c r="E17" s="10">
        <v>5.2</v>
      </c>
      <c r="F17" s="10">
        <v>9</v>
      </c>
      <c r="G17" s="10">
        <v>112</v>
      </c>
      <c r="H17" s="10">
        <v>0.1</v>
      </c>
      <c r="I17" s="10">
        <v>16.399999999999999</v>
      </c>
      <c r="J17" s="10">
        <v>130</v>
      </c>
      <c r="K17" s="10">
        <v>7.7</v>
      </c>
      <c r="L17" s="10">
        <v>45.6</v>
      </c>
      <c r="M17" s="10">
        <v>71.900000000000006</v>
      </c>
      <c r="N17" s="10">
        <v>7</v>
      </c>
      <c r="O17" s="10">
        <v>1.2</v>
      </c>
      <c r="P17" s="10">
        <v>0.16</v>
      </c>
      <c r="Q17" s="10">
        <v>2.8</v>
      </c>
      <c r="R17" s="19">
        <v>67</v>
      </c>
      <c r="S17" s="21" t="s">
        <v>176</v>
      </c>
      <c r="T17" s="57"/>
    </row>
    <row r="18" spans="1:20" s="7" customFormat="1" ht="30" x14ac:dyDescent="0.2">
      <c r="B18" s="21" t="s">
        <v>153</v>
      </c>
      <c r="C18" s="9">
        <v>250</v>
      </c>
      <c r="D18" s="10">
        <v>4.25</v>
      </c>
      <c r="E18" s="10">
        <v>7.88</v>
      </c>
      <c r="F18" s="10">
        <v>6.4</v>
      </c>
      <c r="G18" s="10">
        <v>83</v>
      </c>
      <c r="H18" s="10">
        <v>0.06</v>
      </c>
      <c r="I18" s="10">
        <v>17.38</v>
      </c>
      <c r="J18" s="10">
        <v>138.25</v>
      </c>
      <c r="K18" s="10">
        <v>1.6</v>
      </c>
      <c r="L18" s="10">
        <v>32.07</v>
      </c>
      <c r="M18" s="10">
        <v>95.25</v>
      </c>
      <c r="N18" s="10">
        <v>20.34</v>
      </c>
      <c r="O18" s="10">
        <v>0.16</v>
      </c>
      <c r="P18" s="10">
        <v>0.04</v>
      </c>
      <c r="Q18" s="10">
        <v>0</v>
      </c>
      <c r="R18" s="19">
        <v>157</v>
      </c>
      <c r="S18" s="21" t="s">
        <v>28</v>
      </c>
      <c r="T18" s="57"/>
    </row>
    <row r="19" spans="1:20" s="7" customFormat="1" ht="15" x14ac:dyDescent="0.25">
      <c r="B19" s="8" t="s">
        <v>115</v>
      </c>
      <c r="C19" s="113">
        <v>200</v>
      </c>
      <c r="D19" s="114">
        <v>17.71</v>
      </c>
      <c r="E19" s="114">
        <v>17.02</v>
      </c>
      <c r="F19" s="114">
        <v>56.6</v>
      </c>
      <c r="G19" s="114">
        <v>388</v>
      </c>
      <c r="H19" s="114">
        <v>0.52</v>
      </c>
      <c r="I19" s="114">
        <v>0</v>
      </c>
      <c r="J19" s="114">
        <v>40</v>
      </c>
      <c r="K19" s="114">
        <v>0.28000000000000003</v>
      </c>
      <c r="L19" s="114">
        <v>85.12</v>
      </c>
      <c r="M19" s="114">
        <v>1.68</v>
      </c>
      <c r="N19" s="114">
        <v>49.4</v>
      </c>
      <c r="O19" s="114">
        <v>4.76</v>
      </c>
      <c r="P19" s="114">
        <v>0.28000000000000003</v>
      </c>
      <c r="Q19" s="114">
        <v>0</v>
      </c>
      <c r="R19" s="22">
        <v>504</v>
      </c>
      <c r="S19" s="8" t="s">
        <v>28</v>
      </c>
      <c r="T19" s="57"/>
    </row>
    <row r="20" spans="1:20" ht="15" x14ac:dyDescent="0.2">
      <c r="A20" s="7"/>
      <c r="B20" s="18" t="s">
        <v>40</v>
      </c>
      <c r="C20" s="9">
        <v>200</v>
      </c>
      <c r="D20" s="10">
        <v>0.4</v>
      </c>
      <c r="E20" s="10">
        <v>0.04</v>
      </c>
      <c r="F20" s="10">
        <v>18.190000000000001</v>
      </c>
      <c r="G20" s="10">
        <v>84</v>
      </c>
      <c r="H20" s="10">
        <v>0</v>
      </c>
      <c r="I20" s="10">
        <v>0.8</v>
      </c>
      <c r="J20" s="10">
        <v>160</v>
      </c>
      <c r="K20" s="10">
        <v>0</v>
      </c>
      <c r="L20" s="10">
        <v>45</v>
      </c>
      <c r="M20" s="10">
        <v>0</v>
      </c>
      <c r="N20" s="10">
        <v>5</v>
      </c>
      <c r="O20" s="10">
        <v>0.03</v>
      </c>
      <c r="P20" s="10">
        <v>3.2000000000000001E-2</v>
      </c>
      <c r="Q20" s="10">
        <v>0</v>
      </c>
      <c r="R20" s="8">
        <v>820</v>
      </c>
      <c r="S20" s="8" t="s">
        <v>30</v>
      </c>
      <c r="T20" s="7"/>
    </row>
    <row r="21" spans="1:20" s="7" customFormat="1" ht="15" x14ac:dyDescent="0.2">
      <c r="B21" s="63" t="s">
        <v>33</v>
      </c>
      <c r="C21" s="9">
        <v>20</v>
      </c>
      <c r="D21" s="10">
        <v>2</v>
      </c>
      <c r="E21" s="10">
        <v>0.9</v>
      </c>
      <c r="F21" s="10">
        <v>10.199999999999999</v>
      </c>
      <c r="G21" s="10">
        <v>54.8</v>
      </c>
      <c r="H21" s="10">
        <v>2.1999999999999999E-2</v>
      </c>
      <c r="I21" s="10">
        <v>0</v>
      </c>
      <c r="J21" s="10">
        <v>0</v>
      </c>
      <c r="K21" s="10">
        <v>0.34</v>
      </c>
      <c r="L21" s="10">
        <v>4.7</v>
      </c>
      <c r="M21" s="10">
        <v>0</v>
      </c>
      <c r="N21" s="10">
        <v>2.6</v>
      </c>
      <c r="O21" s="10">
        <v>0.24</v>
      </c>
      <c r="P21" s="10">
        <v>6.0000000000000001E-3</v>
      </c>
      <c r="Q21" s="10">
        <v>0</v>
      </c>
      <c r="R21" s="19">
        <v>18</v>
      </c>
      <c r="S21" s="8" t="s">
        <v>28</v>
      </c>
      <c r="T21" s="57"/>
    </row>
    <row r="22" spans="1:20" s="7" customFormat="1" ht="15" x14ac:dyDescent="0.2">
      <c r="B22" s="18" t="s">
        <v>41</v>
      </c>
      <c r="C22" s="9">
        <v>40</v>
      </c>
      <c r="D22" s="10">
        <v>3</v>
      </c>
      <c r="E22" s="10">
        <v>1</v>
      </c>
      <c r="F22" s="10">
        <v>17</v>
      </c>
      <c r="G22" s="10">
        <v>103.6</v>
      </c>
      <c r="H22" s="10">
        <v>4.3999999999999997E-2</v>
      </c>
      <c r="I22" s="10">
        <v>0</v>
      </c>
      <c r="J22" s="10">
        <v>0</v>
      </c>
      <c r="K22" s="10">
        <v>0.63800000000000001</v>
      </c>
      <c r="L22" s="10">
        <v>11.6</v>
      </c>
      <c r="M22" s="10">
        <v>0</v>
      </c>
      <c r="N22" s="10">
        <v>5.6</v>
      </c>
      <c r="O22" s="10">
        <v>1.48</v>
      </c>
      <c r="P22" s="10">
        <v>1.2E-2</v>
      </c>
      <c r="Q22" s="10">
        <v>4</v>
      </c>
      <c r="R22" s="19">
        <v>19</v>
      </c>
      <c r="S22" s="8" t="s">
        <v>28</v>
      </c>
      <c r="T22" s="57"/>
    </row>
    <row r="23" spans="1:20" s="7" customFormat="1" ht="15" x14ac:dyDescent="0.2">
      <c r="B23" s="39" t="s">
        <v>42</v>
      </c>
      <c r="C23" s="40">
        <f t="shared" ref="C23:Q23" si="1">SUM(C17:C22)</f>
        <v>810</v>
      </c>
      <c r="D23" s="41">
        <f t="shared" si="1"/>
        <v>29.48</v>
      </c>
      <c r="E23" s="41">
        <f t="shared" si="1"/>
        <v>32.04</v>
      </c>
      <c r="F23" s="41">
        <f t="shared" si="1"/>
        <v>117.39</v>
      </c>
      <c r="G23" s="41">
        <f t="shared" si="1"/>
        <v>825.4</v>
      </c>
      <c r="H23" s="41">
        <f t="shared" si="1"/>
        <v>0.74600000000000011</v>
      </c>
      <c r="I23" s="41">
        <f t="shared" si="1"/>
        <v>34.58</v>
      </c>
      <c r="J23" s="41">
        <f t="shared" si="1"/>
        <v>468.25</v>
      </c>
      <c r="K23" s="41">
        <f t="shared" si="1"/>
        <v>10.558</v>
      </c>
      <c r="L23" s="41">
        <f t="shared" si="1"/>
        <v>224.09</v>
      </c>
      <c r="M23" s="41">
        <f t="shared" si="1"/>
        <v>168.83</v>
      </c>
      <c r="N23" s="41">
        <f t="shared" si="1"/>
        <v>89.939999999999984</v>
      </c>
      <c r="O23" s="41">
        <f t="shared" si="1"/>
        <v>7.8699999999999992</v>
      </c>
      <c r="P23" s="41">
        <f t="shared" si="1"/>
        <v>0.53</v>
      </c>
      <c r="Q23" s="41">
        <f t="shared" si="1"/>
        <v>6.8</v>
      </c>
      <c r="R23" s="39"/>
      <c r="S23" s="98"/>
      <c r="T23" s="57"/>
    </row>
    <row r="24" spans="1:20" s="7" customFormat="1" ht="15" x14ac:dyDescent="0.2">
      <c r="B24" s="166" t="s">
        <v>43</v>
      </c>
      <c r="C24" s="166"/>
      <c r="D24" s="166"/>
      <c r="E24" s="166"/>
      <c r="F24" s="166"/>
      <c r="G24" s="166"/>
      <c r="H24" s="166"/>
      <c r="I24" s="166"/>
      <c r="J24" s="166"/>
      <c r="K24" s="166"/>
      <c r="L24" s="166"/>
      <c r="M24" s="166"/>
      <c r="N24" s="166"/>
      <c r="O24" s="166"/>
      <c r="P24" s="166"/>
      <c r="Q24" s="166"/>
      <c r="R24" s="166"/>
      <c r="S24" s="166"/>
      <c r="T24" s="57"/>
    </row>
    <row r="25" spans="1:20" s="7" customFormat="1" ht="15" x14ac:dyDescent="0.2">
      <c r="B25" s="63" t="s">
        <v>154</v>
      </c>
      <c r="C25" s="9">
        <v>160</v>
      </c>
      <c r="D25" s="10">
        <v>9.3699999999999992</v>
      </c>
      <c r="E25" s="10">
        <v>8.26</v>
      </c>
      <c r="F25" s="10">
        <v>51.22</v>
      </c>
      <c r="G25" s="10">
        <v>308.2</v>
      </c>
      <c r="H25" s="10">
        <v>0.14000000000000001</v>
      </c>
      <c r="I25" s="10">
        <v>0</v>
      </c>
      <c r="J25" s="10">
        <v>0</v>
      </c>
      <c r="K25" s="10">
        <v>1.22</v>
      </c>
      <c r="L25" s="10">
        <v>82.4</v>
      </c>
      <c r="M25" s="10">
        <v>144.47999999999999</v>
      </c>
      <c r="N25" s="10">
        <v>22.39</v>
      </c>
      <c r="O25" s="10">
        <v>1.04</v>
      </c>
      <c r="P25" s="10">
        <v>0.05</v>
      </c>
      <c r="Q25" s="10">
        <v>5.68</v>
      </c>
      <c r="R25" s="19">
        <v>497</v>
      </c>
      <c r="S25" s="8" t="s">
        <v>28</v>
      </c>
      <c r="T25" s="57"/>
    </row>
    <row r="26" spans="1:20" s="7" customFormat="1" ht="15" x14ac:dyDescent="0.2">
      <c r="B26" s="8" t="s">
        <v>74</v>
      </c>
      <c r="C26" s="9">
        <v>30</v>
      </c>
      <c r="D26" s="10">
        <v>2</v>
      </c>
      <c r="E26" s="10">
        <v>2.5499999999999998</v>
      </c>
      <c r="F26" s="10">
        <v>16.649999999999999</v>
      </c>
      <c r="G26" s="10">
        <v>96</v>
      </c>
      <c r="H26" s="10">
        <v>0.01</v>
      </c>
      <c r="I26" s="10">
        <v>0.12</v>
      </c>
      <c r="J26" s="10">
        <v>12.6</v>
      </c>
      <c r="K26" s="10">
        <v>0.06</v>
      </c>
      <c r="L26" s="10">
        <v>92.1</v>
      </c>
      <c r="M26" s="10">
        <v>0.76</v>
      </c>
      <c r="N26" s="10">
        <v>10.199999999999999</v>
      </c>
      <c r="O26" s="10">
        <v>0.06</v>
      </c>
      <c r="P26" s="10">
        <v>0.12</v>
      </c>
      <c r="Q26" s="10">
        <v>0</v>
      </c>
      <c r="R26" s="19">
        <v>371</v>
      </c>
      <c r="S26" s="8" t="s">
        <v>28</v>
      </c>
      <c r="T26" s="57"/>
    </row>
    <row r="27" spans="1:20" s="7" customFormat="1" ht="30" x14ac:dyDescent="0.2">
      <c r="B27" s="21" t="s">
        <v>183</v>
      </c>
      <c r="C27" s="9">
        <v>100</v>
      </c>
      <c r="D27" s="10">
        <v>0.04</v>
      </c>
      <c r="E27" s="10">
        <v>0.4</v>
      </c>
      <c r="F27" s="10">
        <v>11</v>
      </c>
      <c r="G27" s="10">
        <v>47</v>
      </c>
      <c r="H27" s="10">
        <v>0.03</v>
      </c>
      <c r="I27" s="10">
        <v>10</v>
      </c>
      <c r="J27" s="10">
        <v>0</v>
      </c>
      <c r="K27" s="10">
        <v>0.2</v>
      </c>
      <c r="L27" s="10">
        <v>35</v>
      </c>
      <c r="M27" s="10">
        <v>0</v>
      </c>
      <c r="N27" s="10">
        <v>11</v>
      </c>
      <c r="O27" s="10">
        <v>0.1</v>
      </c>
      <c r="P27" s="10">
        <v>0.03</v>
      </c>
      <c r="Q27" s="10">
        <v>0</v>
      </c>
      <c r="R27" s="19">
        <v>399</v>
      </c>
      <c r="S27" s="8" t="s">
        <v>28</v>
      </c>
      <c r="T27" s="57"/>
    </row>
    <row r="28" spans="1:20" s="7" customFormat="1" ht="55.5" customHeight="1" x14ac:dyDescent="0.2">
      <c r="B28" s="21" t="s">
        <v>143</v>
      </c>
      <c r="C28" s="9">
        <v>200</v>
      </c>
      <c r="D28" s="10">
        <v>1</v>
      </c>
      <c r="E28" s="10">
        <v>0</v>
      </c>
      <c r="F28" s="10">
        <v>10</v>
      </c>
      <c r="G28" s="10">
        <v>90</v>
      </c>
      <c r="H28" s="10">
        <v>2.4E-2</v>
      </c>
      <c r="I28" s="10">
        <v>4</v>
      </c>
      <c r="J28" s="10">
        <v>0.08</v>
      </c>
      <c r="K28" s="10">
        <v>0.2</v>
      </c>
      <c r="L28" s="10">
        <v>14</v>
      </c>
      <c r="M28" s="10">
        <v>14</v>
      </c>
      <c r="N28" s="10">
        <v>6</v>
      </c>
      <c r="O28" s="10">
        <v>2.8</v>
      </c>
      <c r="P28" s="10">
        <v>0.02</v>
      </c>
      <c r="Q28" s="10">
        <v>4</v>
      </c>
      <c r="R28" s="19">
        <v>389</v>
      </c>
      <c r="S28" s="21" t="s">
        <v>144</v>
      </c>
      <c r="T28" s="57"/>
    </row>
    <row r="29" spans="1:20" s="7" customFormat="1" ht="15" x14ac:dyDescent="0.2">
      <c r="B29" s="8" t="s">
        <v>33</v>
      </c>
      <c r="C29" s="9">
        <v>60</v>
      </c>
      <c r="D29" s="10">
        <v>4</v>
      </c>
      <c r="E29" s="10">
        <v>1.8</v>
      </c>
      <c r="F29" s="10">
        <v>20.399999999999999</v>
      </c>
      <c r="G29" s="10">
        <v>164.4</v>
      </c>
      <c r="H29" s="10">
        <v>0.06</v>
      </c>
      <c r="I29" s="10">
        <v>0</v>
      </c>
      <c r="J29" s="10">
        <v>0</v>
      </c>
      <c r="K29" s="10">
        <v>0.96</v>
      </c>
      <c r="L29" s="10">
        <v>14.55</v>
      </c>
      <c r="M29" s="10">
        <v>0</v>
      </c>
      <c r="N29" s="10">
        <v>8.4</v>
      </c>
      <c r="O29" s="10">
        <v>2.2200000000000002</v>
      </c>
      <c r="P29" s="10">
        <v>1.4999999999999999E-2</v>
      </c>
      <c r="Q29" s="10">
        <v>0</v>
      </c>
      <c r="R29" s="19">
        <v>18</v>
      </c>
      <c r="S29" s="8" t="s">
        <v>28</v>
      </c>
      <c r="T29" s="57"/>
    </row>
    <row r="30" spans="1:20" s="7" customFormat="1" ht="15" x14ac:dyDescent="0.2">
      <c r="B30" s="39" t="s">
        <v>49</v>
      </c>
      <c r="C30" s="40">
        <f t="shared" ref="C30:Q30" si="2">SUM(C25:C29)</f>
        <v>550</v>
      </c>
      <c r="D30" s="115">
        <f t="shared" si="2"/>
        <v>16.409999999999997</v>
      </c>
      <c r="E30" s="115">
        <f t="shared" si="2"/>
        <v>13.01</v>
      </c>
      <c r="F30" s="115">
        <f t="shared" si="2"/>
        <v>109.27000000000001</v>
      </c>
      <c r="G30" s="115">
        <f t="shared" si="2"/>
        <v>705.6</v>
      </c>
      <c r="H30" s="115">
        <f t="shared" si="2"/>
        <v>0.26400000000000001</v>
      </c>
      <c r="I30" s="115">
        <f t="shared" si="2"/>
        <v>14.12</v>
      </c>
      <c r="J30" s="115">
        <f t="shared" si="2"/>
        <v>12.68</v>
      </c>
      <c r="K30" s="115">
        <f t="shared" si="2"/>
        <v>2.6399999999999997</v>
      </c>
      <c r="L30" s="115">
        <f t="shared" si="2"/>
        <v>238.05</v>
      </c>
      <c r="M30" s="115">
        <f t="shared" si="2"/>
        <v>159.23999999999998</v>
      </c>
      <c r="N30" s="115">
        <f t="shared" si="2"/>
        <v>57.99</v>
      </c>
      <c r="O30" s="115">
        <f t="shared" si="2"/>
        <v>6.2200000000000006</v>
      </c>
      <c r="P30" s="115">
        <f t="shared" si="2"/>
        <v>0.23499999999999999</v>
      </c>
      <c r="Q30" s="115">
        <f t="shared" si="2"/>
        <v>9.68</v>
      </c>
      <c r="R30" s="116"/>
      <c r="S30" s="116"/>
      <c r="T30" s="57"/>
    </row>
    <row r="31" spans="1:20" s="7" customFormat="1" ht="15" x14ac:dyDescent="0.2">
      <c r="B31" s="44" t="s">
        <v>50</v>
      </c>
      <c r="C31" s="45"/>
      <c r="D31" s="117">
        <f t="shared" ref="D31:Q31" si="3">D15+D23</f>
        <v>48.2</v>
      </c>
      <c r="E31" s="117">
        <f t="shared" si="3"/>
        <v>54.319999999999993</v>
      </c>
      <c r="F31" s="117">
        <f t="shared" si="3"/>
        <v>211.12</v>
      </c>
      <c r="G31" s="117">
        <f t="shared" si="3"/>
        <v>1516.19</v>
      </c>
      <c r="H31" s="117">
        <f t="shared" si="3"/>
        <v>0.94000000000000017</v>
      </c>
      <c r="I31" s="117">
        <f t="shared" si="3"/>
        <v>36.75</v>
      </c>
      <c r="J31" s="117">
        <f t="shared" si="3"/>
        <v>550.31999999999994</v>
      </c>
      <c r="K31" s="117">
        <f t="shared" si="3"/>
        <v>11.948</v>
      </c>
      <c r="L31" s="117">
        <f t="shared" si="3"/>
        <v>412.1</v>
      </c>
      <c r="M31" s="117">
        <f t="shared" si="3"/>
        <v>449.28999999999996</v>
      </c>
      <c r="N31" s="117">
        <f t="shared" si="3"/>
        <v>156.32999999999998</v>
      </c>
      <c r="O31" s="117">
        <f t="shared" si="3"/>
        <v>12.93</v>
      </c>
      <c r="P31" s="117">
        <f t="shared" si="3"/>
        <v>0.92500000000000004</v>
      </c>
      <c r="Q31" s="117">
        <f t="shared" si="3"/>
        <v>9.08</v>
      </c>
      <c r="R31" s="116"/>
      <c r="S31" s="116"/>
      <c r="T31" s="57"/>
    </row>
    <row r="32" spans="1:20" s="7" customFormat="1" ht="15" x14ac:dyDescent="0.2">
      <c r="B32" s="44" t="s">
        <v>51</v>
      </c>
      <c r="C32" s="45"/>
      <c r="D32" s="117">
        <f t="shared" ref="D32:Q32" si="4">D23+D30</f>
        <v>45.89</v>
      </c>
      <c r="E32" s="117">
        <f t="shared" si="4"/>
        <v>45.05</v>
      </c>
      <c r="F32" s="117">
        <f t="shared" si="4"/>
        <v>226.66000000000003</v>
      </c>
      <c r="G32" s="117">
        <f t="shared" si="4"/>
        <v>1531</v>
      </c>
      <c r="H32" s="117">
        <f t="shared" si="4"/>
        <v>1.0100000000000002</v>
      </c>
      <c r="I32" s="117">
        <f t="shared" si="4"/>
        <v>48.699999999999996</v>
      </c>
      <c r="J32" s="117">
        <f t="shared" si="4"/>
        <v>480.93</v>
      </c>
      <c r="K32" s="117">
        <f t="shared" si="4"/>
        <v>13.198</v>
      </c>
      <c r="L32" s="117">
        <f t="shared" si="4"/>
        <v>462.14</v>
      </c>
      <c r="M32" s="117">
        <f t="shared" si="4"/>
        <v>328.07</v>
      </c>
      <c r="N32" s="117">
        <f t="shared" si="4"/>
        <v>147.92999999999998</v>
      </c>
      <c r="O32" s="117">
        <f t="shared" si="4"/>
        <v>14.09</v>
      </c>
      <c r="P32" s="117">
        <f t="shared" si="4"/>
        <v>0.76500000000000001</v>
      </c>
      <c r="Q32" s="117">
        <f t="shared" si="4"/>
        <v>16.48</v>
      </c>
      <c r="R32" s="116"/>
      <c r="S32" s="116"/>
      <c r="T32" s="57"/>
    </row>
    <row r="33" spans="2:20" s="7" customFormat="1" ht="15" x14ac:dyDescent="0.2">
      <c r="B33" s="44" t="s">
        <v>119</v>
      </c>
      <c r="C33" s="45"/>
      <c r="D33" s="117">
        <f>'5-11кл.понедельник2'!D29+'5-11кл.вторник2'!D32+'5-11кл.среда2'!D32+'5-11кл.четверг2'!D31+'5-11кл.пятница2'!D31</f>
        <v>236.54000000000002</v>
      </c>
      <c r="E33" s="117">
        <f>'5-11кл.понедельник2'!E29+'5-11кл.вторник2'!E32+'5-11кл.среда2'!E32+'5-11кл.четверг2'!E31+'5-11кл.пятница2'!E31</f>
        <v>255.37</v>
      </c>
      <c r="F33" s="117">
        <f>'5-11кл.понедельник2'!F29+'5-11кл.вторник2'!F32+'5-11кл.среда2'!F32+'5-11кл.четверг2'!F31+'5-11кл.пятница2'!F31</f>
        <v>995.92000000000007</v>
      </c>
      <c r="G33" s="117">
        <f>'5-11кл.понедельник2'!G29+'5-11кл.вторник2'!G32+'5-11кл.среда2'!G32+'5-11кл.четверг2'!G31+'5-11кл.пятница2'!G31</f>
        <v>7491.7699999999986</v>
      </c>
      <c r="H33" s="117">
        <f>'5-11кл.понедельник2'!H29+'5-11кл.вторник2'!H32+'5-11кл.среда2'!H32+'5-11кл.четверг2'!H31+'5-11кл.пятница2'!H31</f>
        <v>50.813650000000003</v>
      </c>
      <c r="I33" s="117">
        <f>'5-11кл.понедельник2'!I29+'5-11кл.вторник2'!I32+'5-11кл.среда2'!I32+'5-11кл.четверг2'!I31+'5-11кл.пятница2'!I31</f>
        <v>244.15999999999997</v>
      </c>
      <c r="J33" s="117">
        <f>'5-11кл.понедельник2'!J29+'5-11кл.вторник2'!J32+'5-11кл.среда2'!J32+'5-11кл.четверг2'!J31+'5-11кл.пятница2'!J31</f>
        <v>1790.55</v>
      </c>
      <c r="K33" s="117">
        <f>'5-11кл.понедельник2'!K29+'5-11кл.вторник2'!K32+'5-11кл.среда2'!K32+'5-11кл.четверг2'!K31+'5-11кл.пятница2'!K31</f>
        <v>91.282000000000011</v>
      </c>
      <c r="L33" s="117">
        <f>'5-11кл.понедельник2'!L29+'5-11кл.вторник2'!L32+'5-11кл.среда2'!L32+'5-11кл.четверг2'!L31+'5-11кл.пятница2'!L31</f>
        <v>1872.2267999999999</v>
      </c>
      <c r="M33" s="117">
        <f>'5-11кл.понедельник2'!M29+'5-11кл.вторник2'!M32+'5-11кл.среда2'!M32+'5-11кл.четверг2'!M31+'5-11кл.пятница2'!M31</f>
        <v>2520.63</v>
      </c>
      <c r="N33" s="117">
        <f>'5-11кл.понедельник2'!N29+'5-11кл.вторник2'!N32+'5-11кл.среда2'!N32+'5-11кл.четверг2'!N31+'5-11кл.пятница2'!N31</f>
        <v>742.40999999999985</v>
      </c>
      <c r="O33" s="117">
        <f>'5-11кл.понедельник2'!O29+'5-11кл.вторник2'!O32+'5-11кл.среда2'!O32+'5-11кл.четверг2'!O31+'5-11кл.пятница2'!O31</f>
        <v>46.768999999999998</v>
      </c>
      <c r="P33" s="117">
        <f>'5-11кл.понедельник2'!P29+'5-11кл.вторник2'!P32+'5-11кл.среда2'!P32+'5-11кл.четверг2'!P31+'5-11кл.пятница2'!P31</f>
        <v>5.5472099999999998</v>
      </c>
      <c r="Q33" s="117">
        <f>'5-11кл.понедельник2'!Q29+'5-11кл.вторник2'!Q32+'5-11кл.среда2'!Q32+'5-11кл.четверг2'!Q31+'5-11кл.пятница2'!Q31</f>
        <v>120.29</v>
      </c>
      <c r="R33" s="116"/>
      <c r="S33" s="116"/>
      <c r="T33" s="57"/>
    </row>
    <row r="34" spans="2:20" s="7" customFormat="1" ht="15" x14ac:dyDescent="0.2">
      <c r="B34" s="44" t="s">
        <v>120</v>
      </c>
      <c r="C34" s="45"/>
      <c r="D34" s="117">
        <f>'5-11кл.понедельник2'!D30+'5-11кл.вторник2'!D33+'5-11кл.среда2'!D33+'5-11кл.четверг2'!D32+'5-11кл.пятница2'!D32</f>
        <v>261.85000000000002</v>
      </c>
      <c r="E34" s="117">
        <f>'5-11кл.понедельник2'!E30+'5-11кл.вторник2'!E33+'5-11кл.среда2'!E33+'5-11кл.четверг2'!E32+'5-11кл.пятница2'!E32</f>
        <v>227.32999999999998</v>
      </c>
      <c r="F34" s="117">
        <f>'5-11кл.понедельник2'!F30+'5-11кл.вторник2'!F33+'5-11кл.среда2'!F33+'5-11кл.четверг2'!F32+'5-11кл.пятница2'!F32</f>
        <v>1078.3500000000001</v>
      </c>
      <c r="G34" s="117">
        <f>'5-11кл.понедельник2'!G30+'5-11кл.вторник2'!G33+'5-11кл.среда2'!G33+'5-11кл.четверг2'!G32+'5-11кл.пятница2'!G32</f>
        <v>7481.24</v>
      </c>
      <c r="H34" s="117">
        <f>'5-11кл.понедельник2'!H30+'5-11кл.вторник2'!H33+'5-11кл.среда2'!H33+'5-11кл.четверг2'!H32+'5-11кл.пятница2'!H32</f>
        <v>69.756599999999992</v>
      </c>
      <c r="I34" s="117">
        <f>'5-11кл.понедельник2'!I30+'5-11кл.вторник2'!I33+'5-11кл.среда2'!I33+'5-11кл.четверг2'!I32+'5-11кл.пятница2'!I32</f>
        <v>349.62</v>
      </c>
      <c r="J34" s="117">
        <f>'5-11кл.понедельник2'!J30+'5-11кл.вторник2'!J33+'5-11кл.среда2'!J33+'5-11кл.четверг2'!J32+'5-11кл.пятница2'!J32</f>
        <v>710.46</v>
      </c>
      <c r="K34" s="117">
        <f>'5-11кл.понедельник2'!K30+'5-11кл.вторник2'!K33+'5-11кл.среда2'!K33+'5-11кл.четверг2'!K32+'5-11кл.пятница2'!K32</f>
        <v>61.042080000000006</v>
      </c>
      <c r="L34" s="117">
        <f>'5-11кл.понедельник2'!L30+'5-11кл.вторник2'!L33+'5-11кл.среда2'!L33+'5-11кл.четверг2'!L32+'5-11кл.пятница2'!L32</f>
        <v>1585.4467999999997</v>
      </c>
      <c r="M34" s="117">
        <f>'5-11кл.понедельник2'!M30+'5-11кл.вторник2'!M33+'5-11кл.среда2'!M33+'5-11кл.четверг2'!M32+'5-11кл.пятница2'!M32</f>
        <v>2572.69</v>
      </c>
      <c r="N34" s="117">
        <f>'5-11кл.понедельник2'!N30+'5-11кл.вторник2'!N33+'5-11кл.среда2'!N33+'5-11кл.четверг2'!N32+'5-11кл.пятница2'!N32</f>
        <v>1091.08</v>
      </c>
      <c r="O34" s="117">
        <f>'5-11кл.понедельник2'!O30+'5-11кл.вторник2'!O33+'5-11кл.среда2'!O33+'5-11кл.четверг2'!O32+'5-11кл.пятница2'!O32</f>
        <v>59.847999999999999</v>
      </c>
      <c r="P34" s="117">
        <f>'5-11кл.понедельник2'!P30+'5-11кл.вторник2'!P33+'5-11кл.среда2'!P33+'5-11кл.четверг2'!P32+'5-11кл.пятница2'!P32</f>
        <v>6.4074599999999995</v>
      </c>
      <c r="Q34" s="117">
        <f>'5-11кл.понедельник2'!Q30+'5-11кл.вторник2'!Q33+'5-11кл.среда2'!Q33+'5-11кл.четверг2'!Q32+'5-11кл.пятница2'!Q32</f>
        <v>76.157784000000007</v>
      </c>
      <c r="R34" s="116"/>
      <c r="S34" s="116"/>
      <c r="T34" s="57"/>
    </row>
    <row r="35" spans="2:20" s="7" customFormat="1" ht="15" x14ac:dyDescent="0.2">
      <c r="B35" s="44" t="s">
        <v>184</v>
      </c>
      <c r="C35" s="45"/>
      <c r="D35" s="117">
        <f>'5-11кл.пятница'!D32+'5-11кл.пятница2'!D33</f>
        <v>470.53999999999996</v>
      </c>
      <c r="E35" s="117">
        <f>'5-11кл.пятница'!E32+'5-11кл.пятница2'!E33</f>
        <v>514.88300000000004</v>
      </c>
      <c r="F35" s="117">
        <f>'5-11кл.пятница'!F32+'5-11кл.пятница2'!F33</f>
        <v>1957.96</v>
      </c>
      <c r="G35" s="117">
        <f>'5-11кл.пятница'!G32+'5-11кл.пятница2'!G33</f>
        <v>15188.239999999998</v>
      </c>
      <c r="H35" s="117">
        <f>'5-11кл.пятница'!H32+'5-11кл.пятница2'!H33</f>
        <v>59.194209999999998</v>
      </c>
      <c r="I35" s="117">
        <f>'5-11кл.пятница'!I32+'5-11кл.пятница2'!I33</f>
        <v>542.22199999999998</v>
      </c>
      <c r="J35" s="117">
        <f>'5-11кл.пятница'!J32+'5-11кл.пятница2'!J33</f>
        <v>4561.67</v>
      </c>
      <c r="K35" s="117">
        <f>'5-11кл.пятница'!K32+'5-11кл.пятница2'!K33</f>
        <v>157.83691304347826</v>
      </c>
      <c r="L35" s="117">
        <f>'5-11кл.пятница'!L32+'5-11кл.пятница2'!L33</f>
        <v>4586.7577999999994</v>
      </c>
      <c r="M35" s="117">
        <f>'5-11кл.пятница'!M32+'5-11кл.пятница2'!M33</f>
        <v>6181.33</v>
      </c>
      <c r="N35" s="117">
        <f>'5-11кл.пятница'!N32+'5-11кл.пятница2'!N33</f>
        <v>1870.08</v>
      </c>
      <c r="O35" s="117">
        <f>'5-11кл.пятница'!O32+'5-11кл.пятница2'!O33</f>
        <v>120.22023999999999</v>
      </c>
      <c r="P35" s="117">
        <f>'5-11кл.пятница'!P32+'5-11кл.пятница2'!P33</f>
        <v>12.255659565217393</v>
      </c>
      <c r="Q35" s="117">
        <f>'5-11кл.пятница'!Q32+'5-11кл.пятница2'!Q33</f>
        <v>274.81550000000004</v>
      </c>
      <c r="R35" s="116"/>
      <c r="S35" s="116"/>
      <c r="T35" s="57"/>
    </row>
    <row r="36" spans="2:20" s="7" customFormat="1" ht="15" x14ac:dyDescent="0.2">
      <c r="B36" s="44" t="s">
        <v>185</v>
      </c>
      <c r="C36" s="45"/>
      <c r="D36" s="117">
        <f>'5-11кл.пятница'!D33+'5-11кл.пятница2'!D34</f>
        <v>525.98</v>
      </c>
      <c r="E36" s="117">
        <f>'5-11кл.пятница'!E33+'5-11кл.пятница2'!E34</f>
        <v>469.29999999999995</v>
      </c>
      <c r="F36" s="117">
        <f>'5-11кл.пятница'!F33+'5-11кл.пятница2'!F34</f>
        <v>2118.3500000000004</v>
      </c>
      <c r="G36" s="117">
        <f>'5-11кл.пятница'!G33+'5-11кл.пятница2'!G34</f>
        <v>14964.5</v>
      </c>
      <c r="H36" s="117">
        <f>'5-11кл.пятница'!H33+'5-11кл.пятница2'!H34</f>
        <v>241.64386000000002</v>
      </c>
      <c r="I36" s="117">
        <f>'5-11кл.пятница'!I33+'5-11кл.пятница2'!I34</f>
        <v>715.41399999999999</v>
      </c>
      <c r="J36" s="117">
        <f>'5-11кл.пятница'!J33+'5-11кл.пятница2'!J34</f>
        <v>2235.9299999999998</v>
      </c>
      <c r="K36" s="117">
        <f>'5-11кл.пятница'!K33+'5-11кл.пятница2'!K34</f>
        <v>108.01003304347827</v>
      </c>
      <c r="L36" s="117">
        <f>'5-11кл.пятница'!L33+'5-11кл.пятница2'!L34</f>
        <v>3366.8677999999995</v>
      </c>
      <c r="M36" s="117">
        <f>'5-11кл.пятница'!M33+'5-11кл.пятница2'!M34</f>
        <v>5661.5</v>
      </c>
      <c r="N36" s="117">
        <f>'5-11кл.пятница'!N33+'5-11кл.пятница2'!N34</f>
        <v>2410.0699999999997</v>
      </c>
      <c r="O36" s="117">
        <f>'5-11кл.пятница'!O33+'5-11кл.пятница2'!O34</f>
        <v>141.35404</v>
      </c>
      <c r="P36" s="117">
        <f>'5-11кл.пятница'!P33+'5-11кл.пятница2'!P34</f>
        <v>13.386209565217392</v>
      </c>
      <c r="Q36" s="117">
        <f>'5-11кл.пятница'!Q33+'5-11кл.пятница2'!Q34</f>
        <v>195.006676</v>
      </c>
      <c r="R36" s="116"/>
      <c r="S36" s="116"/>
      <c r="T36" s="57"/>
    </row>
  </sheetData>
  <mergeCells count="24">
    <mergeCell ref="B8:S8"/>
    <mergeCell ref="B16:S16"/>
    <mergeCell ref="B24:S24"/>
    <mergeCell ref="P4:P6"/>
    <mergeCell ref="C4:C5"/>
    <mergeCell ref="D4:D5"/>
    <mergeCell ref="F4:F5"/>
    <mergeCell ref="H4:K4"/>
    <mergeCell ref="Q4:Q6"/>
    <mergeCell ref="R4:R6"/>
    <mergeCell ref="S4:S6"/>
    <mergeCell ref="L4:O4"/>
    <mergeCell ref="H5:H6"/>
    <mergeCell ref="E4:E5"/>
    <mergeCell ref="I5:I6"/>
    <mergeCell ref="K5:K6"/>
    <mergeCell ref="B4:B6"/>
    <mergeCell ref="L5:L6"/>
    <mergeCell ref="G4:G5"/>
    <mergeCell ref="J5:J6"/>
    <mergeCell ref="B7:S7"/>
    <mergeCell ref="M5:M6"/>
    <mergeCell ref="N5:N6"/>
    <mergeCell ref="O5:O6"/>
  </mergeCells>
  <pageMargins left="0.7" right="0.7" top="0.75" bottom="0.75" header="0.511811023622047" footer="0.511811023622047"/>
  <pageSetup paperSize="9"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election activeCell="H2" sqref="H2"/>
    </sheetView>
  </sheetViews>
  <sheetFormatPr defaultColWidth="9" defaultRowHeight="12.75" zeroHeight="1" x14ac:dyDescent="0.2"/>
  <cols>
    <col min="1" max="1" width="28.83203125" style="1" customWidth="1"/>
    <col min="2" max="2" width="94.1640625" style="1" customWidth="1"/>
    <col min="3" max="3" width="2.5" style="1" customWidth="1"/>
    <col min="4" max="256" width="9.33203125" customWidth="1"/>
  </cols>
  <sheetData>
    <row r="1" spans="1:3" ht="153" customHeight="1" x14ac:dyDescent="0.2">
      <c r="A1" s="169" t="s">
        <v>186</v>
      </c>
      <c r="B1" s="169"/>
      <c r="C1" s="169"/>
    </row>
    <row r="2" spans="1:3" ht="75" customHeight="1" x14ac:dyDescent="0.2">
      <c r="A2" s="170" t="s">
        <v>187</v>
      </c>
      <c r="B2" s="170"/>
      <c r="C2" s="170"/>
    </row>
    <row r="3" spans="1:3" ht="64.5" customHeight="1" x14ac:dyDescent="0.2">
      <c r="A3" s="170" t="s">
        <v>188</v>
      </c>
      <c r="B3" s="170"/>
      <c r="C3" s="170"/>
    </row>
    <row r="4" spans="1:3" ht="60" customHeight="1" x14ac:dyDescent="0.2">
      <c r="A4" s="170" t="s">
        <v>189</v>
      </c>
      <c r="B4" s="170"/>
      <c r="C4" s="170"/>
    </row>
    <row r="5" spans="1:3" ht="17.25" customHeight="1" x14ac:dyDescent="0.2">
      <c r="A5" s="171" t="s">
        <v>190</v>
      </c>
      <c r="B5" s="171"/>
      <c r="C5" s="171"/>
    </row>
    <row r="6" spans="1:3" ht="127.5" customHeight="1" x14ac:dyDescent="0.2">
      <c r="A6" s="172" t="s">
        <v>191</v>
      </c>
      <c r="B6" s="172"/>
      <c r="C6" s="172"/>
    </row>
    <row r="7" spans="1:3" ht="34.5" customHeight="1" x14ac:dyDescent="0.2">
      <c r="A7" s="173" t="s">
        <v>192</v>
      </c>
      <c r="B7" s="173"/>
      <c r="C7" s="173"/>
    </row>
    <row r="8" spans="1:3" ht="29.25" customHeight="1" x14ac:dyDescent="0.25">
      <c r="A8" s="118" t="s">
        <v>193</v>
      </c>
      <c r="B8" s="119" t="s">
        <v>194</v>
      </c>
      <c r="C8" s="120"/>
    </row>
    <row r="9" spans="1:3" ht="95.25" customHeight="1" x14ac:dyDescent="0.25">
      <c r="A9" s="121" t="s">
        <v>195</v>
      </c>
      <c r="B9" s="121" t="s">
        <v>196</v>
      </c>
      <c r="C9" s="120"/>
    </row>
    <row r="10" spans="1:3" ht="240" x14ac:dyDescent="0.25">
      <c r="A10" s="121" t="s">
        <v>197</v>
      </c>
      <c r="B10" s="121" t="s">
        <v>198</v>
      </c>
      <c r="C10" s="120"/>
    </row>
    <row r="11" spans="1:3" ht="90" x14ac:dyDescent="0.25">
      <c r="A11" s="121" t="s">
        <v>199</v>
      </c>
      <c r="B11" s="121" t="s">
        <v>200</v>
      </c>
      <c r="C11" s="120"/>
    </row>
    <row r="12" spans="1:3" ht="60" x14ac:dyDescent="0.25">
      <c r="A12" s="121" t="s">
        <v>201</v>
      </c>
      <c r="B12" s="121" t="s">
        <v>202</v>
      </c>
      <c r="C12" s="120"/>
    </row>
    <row r="13" spans="1:3" ht="225" x14ac:dyDescent="0.25">
      <c r="A13" s="121" t="s">
        <v>203</v>
      </c>
      <c r="B13" s="121" t="s">
        <v>204</v>
      </c>
      <c r="C13" s="120"/>
    </row>
    <row r="14" spans="1:3" ht="120" x14ac:dyDescent="0.25">
      <c r="A14" s="121" t="s">
        <v>205</v>
      </c>
      <c r="B14" s="122" t="s">
        <v>206</v>
      </c>
      <c r="C14" s="120"/>
    </row>
    <row r="15" spans="1:3" ht="120" x14ac:dyDescent="0.25">
      <c r="A15" s="121" t="s">
        <v>207</v>
      </c>
      <c r="B15" s="121" t="s">
        <v>208</v>
      </c>
      <c r="C15" s="120"/>
    </row>
    <row r="16" spans="1:3" ht="150" x14ac:dyDescent="0.25">
      <c r="A16" s="121" t="s">
        <v>209</v>
      </c>
      <c r="B16" s="121" t="s">
        <v>210</v>
      </c>
      <c r="C16" s="120"/>
    </row>
    <row r="17" spans="1:3" ht="120" x14ac:dyDescent="0.25">
      <c r="A17" s="121" t="s">
        <v>211</v>
      </c>
      <c r="B17" s="121" t="s">
        <v>212</v>
      </c>
      <c r="C17" s="120"/>
    </row>
    <row r="18" spans="1:3" s="120" customFormat="1" ht="15" x14ac:dyDescent="0.25">
      <c r="A18" s="120" t="s">
        <v>213</v>
      </c>
    </row>
    <row r="19" spans="1:3" s="120" customFormat="1" ht="15" x14ac:dyDescent="0.25">
      <c r="A19" s="120" t="s">
        <v>214</v>
      </c>
    </row>
  </sheetData>
  <mergeCells count="7">
    <mergeCell ref="A6:C6"/>
    <mergeCell ref="A7:C7"/>
    <mergeCell ref="A1:C1"/>
    <mergeCell ref="A2:C2"/>
    <mergeCell ref="A3:C3"/>
    <mergeCell ref="A4:C4"/>
    <mergeCell ref="A5:C5"/>
  </mergeCells>
  <pageMargins left="0.7" right="0.7" top="0.75" bottom="0.75" header="0.511811023622047" footer="0.511811023622047"/>
  <pageSetup paperSize="9" scale="69"/>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election activeCell="J12" sqref="J12"/>
    </sheetView>
  </sheetViews>
  <sheetFormatPr defaultColWidth="9" defaultRowHeight="15" zeroHeight="1" x14ac:dyDescent="0.25"/>
  <cols>
    <col min="1" max="1" width="28.83203125" style="120" customWidth="1"/>
    <col min="2" max="2" width="94.1640625" style="120" customWidth="1"/>
    <col min="3" max="3" width="35.5" style="1" customWidth="1"/>
    <col min="4" max="256" width="9.33203125" customWidth="1"/>
  </cols>
  <sheetData>
    <row r="1" spans="1:3" ht="29.25" customHeight="1" x14ac:dyDescent="0.2">
      <c r="A1" s="123" t="s">
        <v>193</v>
      </c>
      <c r="B1" s="123" t="s">
        <v>194</v>
      </c>
    </row>
    <row r="2" spans="1:3" ht="17.25" customHeight="1" x14ac:dyDescent="0.25">
      <c r="A2" s="124"/>
      <c r="B2" s="121" t="s">
        <v>215</v>
      </c>
    </row>
    <row r="3" spans="1:3" ht="227.25" customHeight="1" x14ac:dyDescent="0.2">
      <c r="A3" s="121" t="s">
        <v>197</v>
      </c>
      <c r="B3" s="121" t="s">
        <v>198</v>
      </c>
    </row>
    <row r="4" spans="1:3" ht="90" x14ac:dyDescent="0.2">
      <c r="A4" s="121" t="s">
        <v>199</v>
      </c>
      <c r="B4" s="121" t="s">
        <v>200</v>
      </c>
    </row>
    <row r="5" spans="1:3" ht="61.5" customHeight="1" x14ac:dyDescent="0.2">
      <c r="A5" s="121" t="s">
        <v>201</v>
      </c>
      <c r="B5" s="121" t="s">
        <v>202</v>
      </c>
    </row>
    <row r="6" spans="1:3" ht="225" x14ac:dyDescent="0.2">
      <c r="A6" s="121" t="s">
        <v>203</v>
      </c>
      <c r="B6" s="121" t="s">
        <v>204</v>
      </c>
    </row>
    <row r="7" spans="1:3" ht="96.75" customHeight="1" x14ac:dyDescent="0.2">
      <c r="A7" s="121" t="s">
        <v>205</v>
      </c>
      <c r="B7" s="121" t="s">
        <v>216</v>
      </c>
    </row>
    <row r="8" spans="1:3" ht="29.25" customHeight="1" x14ac:dyDescent="0.2">
      <c r="A8" s="118" t="s">
        <v>193</v>
      </c>
      <c r="B8" s="119" t="s">
        <v>194</v>
      </c>
    </row>
    <row r="9" spans="1:3" ht="17.25" customHeight="1" x14ac:dyDescent="0.25">
      <c r="A9" s="124"/>
      <c r="B9" s="121" t="s">
        <v>217</v>
      </c>
    </row>
    <row r="10" spans="1:3" ht="124.5" customHeight="1" x14ac:dyDescent="0.2">
      <c r="A10" s="121" t="s">
        <v>207</v>
      </c>
      <c r="B10" s="121" t="s">
        <v>208</v>
      </c>
    </row>
    <row r="11" spans="1:3" ht="150" x14ac:dyDescent="0.2">
      <c r="A11" s="121" t="s">
        <v>209</v>
      </c>
      <c r="B11" s="121" t="s">
        <v>210</v>
      </c>
    </row>
    <row r="12" spans="1:3" ht="120" x14ac:dyDescent="0.2">
      <c r="A12" s="121" t="s">
        <v>211</v>
      </c>
      <c r="B12" s="121" t="s">
        <v>212</v>
      </c>
    </row>
    <row r="13" spans="1:3" ht="61.5" customHeight="1" x14ac:dyDescent="0.2">
      <c r="A13" s="174" t="s">
        <v>218</v>
      </c>
      <c r="B13" s="174"/>
      <c r="C13" s="174"/>
    </row>
  </sheetData>
  <mergeCells count="1">
    <mergeCell ref="A13:C13"/>
  </mergeCells>
  <pageMargins left="0.78749999999999998" right="0.78749999999999998" top="1.05277777777778" bottom="1.05277777777778" header="0.78749999999999998" footer="0.78749999999999998"/>
  <pageSetup paperSize="9" scale="60"/>
  <headerFooter>
    <oddHeader>&amp;C&amp;12&amp;Kffffff&amp;A</oddHeader>
    <oddFooter>&amp;C&amp;12&amp;KffffffСтраница &amp;P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topLeftCell="A16" workbookViewId="0">
      <selection activeCell="B20" sqref="B20"/>
    </sheetView>
  </sheetViews>
  <sheetFormatPr defaultColWidth="9" defaultRowHeight="12.75" zeroHeight="1" x14ac:dyDescent="0.2"/>
  <cols>
    <col min="1" max="1" width="52" style="1" customWidth="1"/>
    <col min="2" max="2" width="52.1640625" style="1" customWidth="1"/>
    <col min="3" max="256" width="9.33203125" customWidth="1"/>
  </cols>
  <sheetData>
    <row r="1" spans="1:2" ht="21" customHeight="1" x14ac:dyDescent="0.2">
      <c r="A1" s="125"/>
      <c r="B1" s="126" t="s">
        <v>219</v>
      </c>
    </row>
    <row r="2" spans="1:2" ht="29.25" customHeight="1" x14ac:dyDescent="0.2">
      <c r="A2" s="127" t="s">
        <v>220</v>
      </c>
      <c r="B2" s="127"/>
    </row>
    <row r="3" spans="1:2" ht="19.5" customHeight="1" x14ac:dyDescent="0.2">
      <c r="A3" s="128" t="s">
        <v>221</v>
      </c>
      <c r="B3" s="128" t="s">
        <v>222</v>
      </c>
    </row>
    <row r="4" spans="1:2" ht="17.25" customHeight="1" x14ac:dyDescent="0.2">
      <c r="A4" s="129" t="s">
        <v>27</v>
      </c>
      <c r="B4" s="129" t="s">
        <v>223</v>
      </c>
    </row>
    <row r="5" spans="1:2" ht="17.25" customHeight="1" x14ac:dyDescent="0.2">
      <c r="A5" s="129" t="s">
        <v>224</v>
      </c>
      <c r="B5" s="129" t="s">
        <v>225</v>
      </c>
    </row>
    <row r="6" spans="1:2" ht="17.25" customHeight="1" x14ac:dyDescent="0.2">
      <c r="A6" s="129" t="s">
        <v>226</v>
      </c>
      <c r="B6" s="129" t="s">
        <v>227</v>
      </c>
    </row>
    <row r="7" spans="1:2" ht="17.25" customHeight="1" x14ac:dyDescent="0.2">
      <c r="A7" s="129" t="s">
        <v>38</v>
      </c>
      <c r="B7" s="129" t="s">
        <v>228</v>
      </c>
    </row>
    <row r="8" spans="1:2" ht="17.25" customHeight="1" x14ac:dyDescent="0.2">
      <c r="A8" s="129" t="s">
        <v>229</v>
      </c>
      <c r="B8" s="129" t="s">
        <v>230</v>
      </c>
    </row>
    <row r="9" spans="1:2" ht="17.25" customHeight="1" x14ac:dyDescent="0.2">
      <c r="A9" s="129" t="s">
        <v>44</v>
      </c>
      <c r="B9" s="129" t="s">
        <v>231</v>
      </c>
    </row>
    <row r="10" spans="1:2" ht="17.25" customHeight="1" x14ac:dyDescent="0.2">
      <c r="A10" s="129" t="s">
        <v>232</v>
      </c>
      <c r="B10" s="129" t="s">
        <v>104</v>
      </c>
    </row>
    <row r="11" spans="1:2" ht="17.25" customHeight="1" x14ac:dyDescent="0.2">
      <c r="A11" s="129" t="s">
        <v>233</v>
      </c>
      <c r="B11" s="129" t="s">
        <v>234</v>
      </c>
    </row>
    <row r="12" spans="1:2" ht="17.25" customHeight="1" x14ac:dyDescent="0.2">
      <c r="A12" s="129" t="s">
        <v>235</v>
      </c>
      <c r="B12" s="129" t="s">
        <v>236</v>
      </c>
    </row>
    <row r="13" spans="1:2" ht="17.25" customHeight="1" x14ac:dyDescent="0.2">
      <c r="A13" s="129" t="s">
        <v>237</v>
      </c>
      <c r="B13" s="129" t="s">
        <v>238</v>
      </c>
    </row>
    <row r="14" spans="1:2" ht="17.25" customHeight="1" x14ac:dyDescent="0.2">
      <c r="A14" s="129" t="s">
        <v>239</v>
      </c>
      <c r="B14" s="129" t="s">
        <v>240</v>
      </c>
    </row>
    <row r="15" spans="1:2" ht="17.25" customHeight="1" x14ac:dyDescent="0.2">
      <c r="A15" s="129" t="s">
        <v>241</v>
      </c>
      <c r="B15" s="129" t="s">
        <v>242</v>
      </c>
    </row>
    <row r="16" spans="1:2" ht="17.25" customHeight="1" x14ac:dyDescent="0.2">
      <c r="A16" s="129" t="s">
        <v>243</v>
      </c>
      <c r="B16" s="129" t="s">
        <v>244</v>
      </c>
    </row>
    <row r="17" spans="1:2" ht="17.25" customHeight="1" x14ac:dyDescent="0.2">
      <c r="A17" s="129" t="s">
        <v>245</v>
      </c>
      <c r="B17" s="129" t="s">
        <v>246</v>
      </c>
    </row>
    <row r="18" spans="1:2" ht="17.25" customHeight="1" x14ac:dyDescent="0.2">
      <c r="A18" s="129" t="s">
        <v>247</v>
      </c>
      <c r="B18" s="129" t="s">
        <v>242</v>
      </c>
    </row>
    <row r="19" spans="1:2" ht="17.25" customHeight="1" x14ac:dyDescent="0.2">
      <c r="A19" s="129" t="s">
        <v>248</v>
      </c>
      <c r="B19" s="129" t="s">
        <v>129</v>
      </c>
    </row>
    <row r="20" spans="1:2" ht="17.25" customHeight="1" x14ac:dyDescent="0.2">
      <c r="A20" s="129" t="s">
        <v>249</v>
      </c>
      <c r="B20" s="129" t="s">
        <v>250</v>
      </c>
    </row>
    <row r="21" spans="1:2" ht="17.25" customHeight="1" x14ac:dyDescent="0.2">
      <c r="A21" s="129" t="s">
        <v>235</v>
      </c>
      <c r="B21" s="129" t="s">
        <v>236</v>
      </c>
    </row>
    <row r="22" spans="1:2" ht="17.25" customHeight="1" x14ac:dyDescent="0.2">
      <c r="A22" s="129" t="s">
        <v>251</v>
      </c>
      <c r="B22" s="129" t="s">
        <v>252</v>
      </c>
    </row>
    <row r="23" spans="1:2" ht="17.25" customHeight="1" x14ac:dyDescent="0.2">
      <c r="A23" s="129" t="s">
        <v>253</v>
      </c>
      <c r="B23" s="129" t="s">
        <v>228</v>
      </c>
    </row>
    <row r="24" spans="1:2" ht="17.25" customHeight="1" x14ac:dyDescent="0.2">
      <c r="A24" s="129" t="s">
        <v>254</v>
      </c>
      <c r="B24" s="129" t="s">
        <v>27</v>
      </c>
    </row>
    <row r="25" spans="1:2" ht="17.25" customHeight="1" x14ac:dyDescent="0.2">
      <c r="A25" s="129" t="s">
        <v>255</v>
      </c>
      <c r="B25" s="129" t="s">
        <v>234</v>
      </c>
    </row>
    <row r="26" spans="1:2" ht="17.25" customHeight="1" x14ac:dyDescent="0.2">
      <c r="A26" s="129" t="s">
        <v>256</v>
      </c>
      <c r="B26" s="129" t="s">
        <v>257</v>
      </c>
    </row>
    <row r="27" spans="1:2" ht="17.25" customHeight="1" x14ac:dyDescent="0.2">
      <c r="A27" s="129" t="s">
        <v>258</v>
      </c>
      <c r="B27" s="129" t="s">
        <v>240</v>
      </c>
    </row>
    <row r="28" spans="1:2" ht="17.25" customHeight="1" x14ac:dyDescent="0.2">
      <c r="A28" s="129" t="s">
        <v>259</v>
      </c>
      <c r="B28" s="129" t="s">
        <v>27</v>
      </c>
    </row>
    <row r="29" spans="1:2" ht="17.25" customHeight="1" x14ac:dyDescent="0.2">
      <c r="A29" s="129" t="s">
        <v>245</v>
      </c>
      <c r="B29" s="129" t="s">
        <v>246</v>
      </c>
    </row>
    <row r="30" spans="1:2" ht="17.25" customHeight="1" x14ac:dyDescent="0.2">
      <c r="A30" s="129" t="s">
        <v>94</v>
      </c>
      <c r="B30" s="129" t="s">
        <v>260</v>
      </c>
    </row>
    <row r="31" spans="1:2" ht="25.5" customHeight="1" x14ac:dyDescent="0.2">
      <c r="A31" s="129" t="s">
        <v>132</v>
      </c>
      <c r="B31" s="129" t="s">
        <v>261</v>
      </c>
    </row>
    <row r="32" spans="1:2" ht="17.25" customHeight="1" x14ac:dyDescent="0.2">
      <c r="A32" s="129" t="s">
        <v>137</v>
      </c>
      <c r="B32" s="129" t="s">
        <v>262</v>
      </c>
    </row>
    <row r="33" spans="1:2" ht="17.25" customHeight="1" x14ac:dyDescent="0.2">
      <c r="A33" s="129" t="s">
        <v>263</v>
      </c>
      <c r="B33" s="129" t="s">
        <v>264</v>
      </c>
    </row>
    <row r="34" spans="1:2" ht="17.25" customHeight="1" x14ac:dyDescent="0.2">
      <c r="A34" s="129" t="s">
        <v>265</v>
      </c>
      <c r="B34" s="129" t="s">
        <v>266</v>
      </c>
    </row>
    <row r="35" spans="1:2" ht="17.25" customHeight="1" x14ac:dyDescent="0.2">
      <c r="A35" s="129" t="s">
        <v>267</v>
      </c>
      <c r="B35" s="129" t="s">
        <v>267</v>
      </c>
    </row>
    <row r="36" spans="1:2" ht="17.25" customHeight="1" x14ac:dyDescent="0.2">
      <c r="A36" s="129" t="s">
        <v>224</v>
      </c>
      <c r="B36" s="129" t="s">
        <v>268</v>
      </c>
    </row>
    <row r="37" spans="1:2" ht="17.25" customHeight="1" x14ac:dyDescent="0.2">
      <c r="A37" s="129" t="s">
        <v>269</v>
      </c>
      <c r="B37" s="129" t="s">
        <v>242</v>
      </c>
    </row>
    <row r="38" spans="1:2" ht="17.25" customHeight="1" x14ac:dyDescent="0.2">
      <c r="A38" s="129" t="s">
        <v>64</v>
      </c>
      <c r="B38" s="129" t="s">
        <v>270</v>
      </c>
    </row>
    <row r="39" spans="1:2" ht="17.25" customHeight="1" x14ac:dyDescent="0.2">
      <c r="A39" s="129" t="s">
        <v>246</v>
      </c>
      <c r="B39" s="129" t="s">
        <v>245</v>
      </c>
    </row>
    <row r="40" spans="1:2" ht="17.25" customHeight="1" x14ac:dyDescent="0.2">
      <c r="A40" s="129" t="s">
        <v>271</v>
      </c>
      <c r="B40" s="129" t="s">
        <v>27</v>
      </c>
    </row>
    <row r="41" spans="1:2" ht="17.25" customHeight="1" x14ac:dyDescent="0.2">
      <c r="A41" s="129" t="s">
        <v>255</v>
      </c>
      <c r="B41" s="129" t="s">
        <v>234</v>
      </c>
    </row>
    <row r="42" spans="1:2" ht="17.25" customHeight="1" x14ac:dyDescent="0.2">
      <c r="A42" s="129" t="s">
        <v>272</v>
      </c>
      <c r="B42" s="129" t="s">
        <v>273</v>
      </c>
    </row>
    <row r="43" spans="1:2" ht="17.25" customHeight="1" x14ac:dyDescent="0.2">
      <c r="A43" s="129" t="s">
        <v>250</v>
      </c>
      <c r="B43" s="129" t="s">
        <v>267</v>
      </c>
    </row>
    <row r="44" spans="1:2" ht="17.25" customHeight="1" x14ac:dyDescent="0.2">
      <c r="A44" s="129" t="s">
        <v>274</v>
      </c>
      <c r="B44" s="129" t="s">
        <v>258</v>
      </c>
    </row>
    <row r="45" spans="1:2" ht="17.25" customHeight="1" x14ac:dyDescent="0.2">
      <c r="A45" s="129" t="s">
        <v>259</v>
      </c>
      <c r="B45" s="129" t="s">
        <v>27</v>
      </c>
    </row>
    <row r="46" spans="1:2" ht="17.25" customHeight="1" x14ac:dyDescent="0.2">
      <c r="A46" s="129" t="s">
        <v>245</v>
      </c>
      <c r="B46" s="129" t="s">
        <v>246</v>
      </c>
    </row>
  </sheetData>
  <pageMargins left="0.63888888888888895" right="0.58333333333333304" top="0.74791666666666701" bottom="0.74791666666666701" header="0.511811023622047" footer="0.511811023622047"/>
  <pageSetup paperSize="9" scale="88"/>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election activeCell="B10" sqref="B10:C10"/>
    </sheetView>
  </sheetViews>
  <sheetFormatPr defaultColWidth="9" defaultRowHeight="12.75" zeroHeight="1" x14ac:dyDescent="0.2"/>
  <cols>
    <col min="1" max="1" width="56.6640625" style="1" customWidth="1"/>
    <col min="2" max="2" width="7.83203125" style="1" customWidth="1"/>
    <col min="3" max="3" width="51.5" style="1" customWidth="1"/>
    <col min="4" max="4" width="6.5" style="1" customWidth="1"/>
    <col min="5" max="256" width="9.33203125" customWidth="1"/>
  </cols>
  <sheetData>
    <row r="1" spans="1:4" ht="21" customHeight="1" x14ac:dyDescent="0.2">
      <c r="A1" s="125"/>
      <c r="B1" s="175" t="s">
        <v>275</v>
      </c>
      <c r="C1" s="175"/>
    </row>
    <row r="2" spans="1:4" ht="21" customHeight="1" x14ac:dyDescent="0.2">
      <c r="A2" s="125"/>
      <c r="B2" s="126"/>
      <c r="C2" s="126"/>
    </row>
    <row r="3" spans="1:4" ht="21" customHeight="1" x14ac:dyDescent="0.2">
      <c r="A3" s="125"/>
      <c r="B3" s="126"/>
      <c r="C3" s="126"/>
    </row>
    <row r="4" spans="1:4" ht="48.75" customHeight="1" x14ac:dyDescent="0.2">
      <c r="A4" s="130" t="s">
        <v>276</v>
      </c>
      <c r="B4" s="130"/>
      <c r="C4" s="130"/>
    </row>
    <row r="5" spans="1:4" ht="21.75" customHeight="1" x14ac:dyDescent="0.2">
      <c r="A5" s="131" t="s">
        <v>221</v>
      </c>
      <c r="B5" s="177" t="s">
        <v>222</v>
      </c>
      <c r="C5" s="177"/>
    </row>
    <row r="6" spans="1:4" ht="21.75" customHeight="1" x14ac:dyDescent="0.2">
      <c r="A6" s="132" t="s">
        <v>226</v>
      </c>
      <c r="B6" s="176" t="s">
        <v>227</v>
      </c>
      <c r="C6" s="176"/>
    </row>
    <row r="7" spans="1:4" ht="32.25" customHeight="1" x14ac:dyDescent="0.2">
      <c r="A7" s="132" t="s">
        <v>277</v>
      </c>
      <c r="B7" s="176" t="s">
        <v>278</v>
      </c>
      <c r="C7" s="176"/>
    </row>
    <row r="8" spans="1:4" ht="67.150000000000006" customHeight="1" x14ac:dyDescent="0.2">
      <c r="A8" s="132" t="s">
        <v>237</v>
      </c>
      <c r="B8" s="176" t="s">
        <v>279</v>
      </c>
      <c r="C8" s="176"/>
    </row>
    <row r="9" spans="1:4" ht="25.5" customHeight="1" x14ac:dyDescent="0.2">
      <c r="A9" s="132" t="s">
        <v>241</v>
      </c>
      <c r="B9" s="178" t="s">
        <v>280</v>
      </c>
      <c r="C9" s="178"/>
    </row>
    <row r="10" spans="1:4" ht="40.35" customHeight="1" x14ac:dyDescent="0.2">
      <c r="A10" s="132" t="s">
        <v>281</v>
      </c>
      <c r="B10" s="176" t="s">
        <v>282</v>
      </c>
      <c r="C10" s="176"/>
    </row>
    <row r="11" spans="1:4" ht="38.85" customHeight="1" x14ac:dyDescent="0.2">
      <c r="A11" s="132" t="s">
        <v>251</v>
      </c>
      <c r="B11" s="176" t="s">
        <v>283</v>
      </c>
      <c r="C11" s="176"/>
    </row>
    <row r="12" spans="1:4" ht="66.400000000000006" customHeight="1" x14ac:dyDescent="0.2">
      <c r="A12" s="132" t="s">
        <v>284</v>
      </c>
      <c r="B12" s="176" t="s">
        <v>283</v>
      </c>
      <c r="C12" s="176"/>
      <c r="D12" s="133"/>
    </row>
    <row r="13" spans="1:4" ht="19.5" customHeight="1" x14ac:dyDescent="0.2">
      <c r="A13" s="134"/>
      <c r="B13" s="134"/>
      <c r="C13" s="134"/>
      <c r="D13" s="134"/>
    </row>
    <row r="14" spans="1:4" ht="26.25" customHeight="1" x14ac:dyDescent="0.2">
      <c r="A14" s="135"/>
      <c r="B14" s="135"/>
      <c r="C14" s="135"/>
      <c r="D14" s="135"/>
    </row>
    <row r="15" spans="1:4" ht="14.25" customHeight="1" x14ac:dyDescent="0.2">
      <c r="A15" s="135"/>
      <c r="B15" s="135"/>
      <c r="C15" s="135"/>
      <c r="D15" s="135"/>
    </row>
    <row r="16" spans="1:4" ht="14.25" customHeight="1" x14ac:dyDescent="0.2">
      <c r="A16" s="135"/>
      <c r="B16" s="135"/>
      <c r="C16" s="135"/>
      <c r="D16" s="135"/>
    </row>
    <row r="17" spans="1:4" ht="14.25" customHeight="1" x14ac:dyDescent="0.2">
      <c r="A17" s="135"/>
      <c r="B17" s="135"/>
      <c r="C17" s="135"/>
      <c r="D17" s="135"/>
    </row>
    <row r="18" spans="1:4" ht="19.5" customHeight="1" x14ac:dyDescent="0.2">
      <c r="A18" s="135"/>
      <c r="B18" s="135"/>
      <c r="C18" s="135"/>
      <c r="D18" s="135"/>
    </row>
    <row r="19" spans="1:4" ht="26.25" customHeight="1" x14ac:dyDescent="0.2">
      <c r="A19" s="135"/>
      <c r="B19" s="135"/>
      <c r="C19" s="135"/>
      <c r="D19" s="135"/>
    </row>
    <row r="20" spans="1:4" ht="19.5" customHeight="1" x14ac:dyDescent="0.2">
      <c r="A20" s="135"/>
      <c r="B20" s="135"/>
      <c r="C20" s="135"/>
      <c r="D20" s="135"/>
    </row>
    <row r="21" spans="1:4" ht="14.25" customHeight="1" x14ac:dyDescent="0.2">
      <c r="A21" s="135"/>
      <c r="B21" s="135"/>
      <c r="C21" s="135"/>
      <c r="D21" s="135"/>
    </row>
    <row r="22" spans="1:4" ht="14.25" customHeight="1" x14ac:dyDescent="0.2">
      <c r="A22" s="135"/>
      <c r="B22" s="135"/>
      <c r="C22" s="135"/>
      <c r="D22" s="135"/>
    </row>
  </sheetData>
  <mergeCells count="9">
    <mergeCell ref="B1:C1"/>
    <mergeCell ref="B11:C11"/>
    <mergeCell ref="B12:C12"/>
    <mergeCell ref="B5:C5"/>
    <mergeCell ref="B6:C6"/>
    <mergeCell ref="B7:C7"/>
    <mergeCell ref="B8:C8"/>
    <mergeCell ref="B9:C9"/>
    <mergeCell ref="B10:C10"/>
  </mergeCells>
  <pageMargins left="0.7" right="0.7" top="0.75" bottom="0.75" header="0.511811023622047" footer="0.511811023622047"/>
  <pageSetup paperSize="9" scale="105"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T32"/>
  <sheetViews>
    <sheetView showGridLines="0" topLeftCell="A3" workbookViewId="0">
      <selection activeCell="G14" sqref="G14"/>
    </sheetView>
  </sheetViews>
  <sheetFormatPr defaultColWidth="9" defaultRowHeight="12.75" zeroHeight="1" x14ac:dyDescent="0.2"/>
  <cols>
    <col min="1" max="1" width="3.5" style="1" customWidth="1"/>
    <col min="2" max="2" width="34.83203125" style="1" customWidth="1"/>
    <col min="3" max="3" width="10" style="1" customWidth="1"/>
    <col min="4" max="4" width="8.5" style="1" customWidth="1"/>
    <col min="5" max="5" width="8.1640625" style="1" customWidth="1"/>
    <col min="6" max="6" width="12.1640625" style="1" customWidth="1"/>
    <col min="7" max="7" width="17.5" style="1" customWidth="1"/>
    <col min="8" max="8" width="8.1640625" style="1" customWidth="1"/>
    <col min="9" max="9" width="7.1640625" style="1" customWidth="1"/>
    <col min="10" max="10" width="9" style="1" customWidth="1"/>
    <col min="11" max="12" width="10" style="1" customWidth="1"/>
    <col min="13" max="13" width="9.83203125" style="1" customWidth="1"/>
    <col min="14" max="14" width="9.5" style="1" customWidth="1"/>
    <col min="15" max="15" width="7.83203125" style="1" customWidth="1"/>
    <col min="16" max="16" width="6.5" style="1" customWidth="1"/>
    <col min="17" max="17" width="7.5" style="1" customWidth="1"/>
    <col min="18" max="18" width="11.5" style="1" customWidth="1"/>
    <col min="19" max="19" width="60.6640625" style="1" customWidth="1"/>
    <col min="20" max="20" width="6.83203125" style="1" customWidth="1"/>
    <col min="21" max="256" width="9.33203125" customWidth="1"/>
  </cols>
  <sheetData>
    <row r="3" spans="1:20" ht="15" x14ac:dyDescent="0.25">
      <c r="B3" s="28" t="s">
        <v>70</v>
      </c>
    </row>
    <row r="4" spans="1:20" ht="24.75" customHeight="1" x14ac:dyDescent="0.2">
      <c r="B4" s="145" t="s">
        <v>3</v>
      </c>
      <c r="C4" s="145" t="s">
        <v>4</v>
      </c>
      <c r="D4" s="145" t="s">
        <v>5</v>
      </c>
      <c r="E4" s="145" t="s">
        <v>6</v>
      </c>
      <c r="F4" s="145" t="s">
        <v>7</v>
      </c>
      <c r="G4" s="145" t="s">
        <v>8</v>
      </c>
      <c r="H4" s="144" t="s">
        <v>9</v>
      </c>
      <c r="I4" s="144"/>
      <c r="J4" s="144"/>
      <c r="K4" s="144"/>
      <c r="L4" s="144" t="s">
        <v>10</v>
      </c>
      <c r="M4" s="144"/>
      <c r="N4" s="144"/>
      <c r="O4" s="144"/>
      <c r="P4" s="144" t="s">
        <v>11</v>
      </c>
      <c r="Q4" s="144" t="s">
        <v>12</v>
      </c>
      <c r="R4" s="144" t="s">
        <v>13</v>
      </c>
      <c r="S4" s="145" t="s">
        <v>14</v>
      </c>
    </row>
    <row r="5" spans="1:20" ht="8.25" customHeight="1" x14ac:dyDescent="0.2">
      <c r="B5" s="145"/>
      <c r="C5" s="145"/>
      <c r="D5" s="145"/>
      <c r="E5" s="145"/>
      <c r="F5" s="145"/>
      <c r="G5" s="145"/>
      <c r="H5" s="145" t="s">
        <v>15</v>
      </c>
      <c r="I5" s="145" t="s">
        <v>16</v>
      </c>
      <c r="J5" s="145" t="s">
        <v>17</v>
      </c>
      <c r="K5" s="145" t="s">
        <v>71</v>
      </c>
      <c r="L5" s="145" t="s">
        <v>19</v>
      </c>
      <c r="M5" s="145" t="s">
        <v>20</v>
      </c>
      <c r="N5" s="145" t="s">
        <v>21</v>
      </c>
      <c r="O5" s="144" t="s">
        <v>22</v>
      </c>
      <c r="P5" s="144"/>
      <c r="Q5" s="144"/>
      <c r="R5" s="144"/>
      <c r="S5" s="145"/>
    </row>
    <row r="6" spans="1:20" ht="12.75" customHeight="1" x14ac:dyDescent="0.2">
      <c r="B6" s="145"/>
      <c r="C6" s="5" t="s">
        <v>23</v>
      </c>
      <c r="D6" s="6" t="s">
        <v>23</v>
      </c>
      <c r="E6" s="6" t="s">
        <v>23</v>
      </c>
      <c r="F6" s="6" t="s">
        <v>23</v>
      </c>
      <c r="G6" s="6" t="s">
        <v>24</v>
      </c>
      <c r="H6" s="145"/>
      <c r="I6" s="145"/>
      <c r="J6" s="145"/>
      <c r="K6" s="145"/>
      <c r="L6" s="145"/>
      <c r="M6" s="145"/>
      <c r="N6" s="145"/>
      <c r="O6" s="144"/>
      <c r="P6" s="144"/>
      <c r="Q6" s="144"/>
      <c r="R6" s="144"/>
      <c r="S6" s="145"/>
    </row>
    <row r="7" spans="1:20" ht="13.5" customHeight="1" x14ac:dyDescent="0.2">
      <c r="B7" s="140" t="s">
        <v>72</v>
      </c>
      <c r="C7" s="140"/>
      <c r="D7" s="140"/>
      <c r="E7" s="140"/>
      <c r="F7" s="140"/>
      <c r="G7" s="140"/>
      <c r="H7" s="140"/>
      <c r="I7" s="140"/>
      <c r="J7" s="140"/>
      <c r="K7" s="140"/>
      <c r="L7" s="140"/>
      <c r="M7" s="140"/>
      <c r="N7" s="140"/>
      <c r="O7" s="140"/>
      <c r="P7" s="140"/>
      <c r="Q7" s="140"/>
      <c r="R7" s="140"/>
      <c r="S7" s="140"/>
    </row>
    <row r="8" spans="1:20" ht="15.75" customHeight="1" x14ac:dyDescent="0.2">
      <c r="B8" s="146" t="s">
        <v>26</v>
      </c>
      <c r="C8" s="146"/>
      <c r="D8" s="146"/>
      <c r="E8" s="146"/>
      <c r="F8" s="146"/>
      <c r="G8" s="146"/>
      <c r="H8" s="146"/>
      <c r="I8" s="146"/>
      <c r="J8" s="146"/>
      <c r="K8" s="146"/>
      <c r="L8" s="146"/>
      <c r="M8" s="146"/>
      <c r="N8" s="146"/>
      <c r="O8" s="146"/>
      <c r="P8" s="146"/>
      <c r="Q8" s="146"/>
      <c r="R8" s="146"/>
      <c r="S8" s="146"/>
    </row>
    <row r="9" spans="1:20" s="7" customFormat="1" ht="15" x14ac:dyDescent="0.2">
      <c r="B9" s="8" t="s">
        <v>73</v>
      </c>
      <c r="C9" s="9">
        <v>150</v>
      </c>
      <c r="D9" s="10">
        <v>11</v>
      </c>
      <c r="E9" s="10">
        <v>7.52</v>
      </c>
      <c r="F9" s="10">
        <v>23</v>
      </c>
      <c r="G9" s="10">
        <v>328</v>
      </c>
      <c r="H9" s="10">
        <v>0.06</v>
      </c>
      <c r="I9" s="10">
        <v>0.57999999999999996</v>
      </c>
      <c r="J9" s="10">
        <v>0.21</v>
      </c>
      <c r="K9" s="10">
        <v>0.17</v>
      </c>
      <c r="L9" s="10">
        <v>165.15</v>
      </c>
      <c r="M9" s="10">
        <v>267.45</v>
      </c>
      <c r="N9" s="10">
        <v>3.86</v>
      </c>
      <c r="O9" s="10">
        <v>0.71</v>
      </c>
      <c r="P9" s="10">
        <v>0.1</v>
      </c>
      <c r="Q9" s="10">
        <v>2.6324999999999998</v>
      </c>
      <c r="R9" s="8">
        <v>241</v>
      </c>
      <c r="S9" s="8" t="s">
        <v>28</v>
      </c>
    </row>
    <row r="10" spans="1:20" s="7" customFormat="1" ht="15" x14ac:dyDescent="0.2">
      <c r="B10" s="8" t="s">
        <v>74</v>
      </c>
      <c r="C10" s="9">
        <v>30</v>
      </c>
      <c r="D10" s="10">
        <v>1.5</v>
      </c>
      <c r="E10" s="10">
        <v>2.5499999999999998</v>
      </c>
      <c r="F10" s="10">
        <v>16.649999999999999</v>
      </c>
      <c r="G10" s="10">
        <v>96</v>
      </c>
      <c r="H10" s="10">
        <v>0.02</v>
      </c>
      <c r="I10" s="10">
        <v>0.06</v>
      </c>
      <c r="J10" s="10">
        <v>13.2</v>
      </c>
      <c r="K10" s="10">
        <v>0.6</v>
      </c>
      <c r="L10" s="10">
        <v>92.1</v>
      </c>
      <c r="M10" s="10">
        <v>67.5</v>
      </c>
      <c r="N10" s="10">
        <v>10.199999999999999</v>
      </c>
      <c r="O10" s="10">
        <v>0.6</v>
      </c>
      <c r="P10" s="10">
        <v>0.12</v>
      </c>
      <c r="Q10" s="10">
        <v>0</v>
      </c>
      <c r="R10" s="8">
        <v>371</v>
      </c>
      <c r="S10" s="8" t="s">
        <v>28</v>
      </c>
    </row>
    <row r="11" spans="1:20" s="7" customFormat="1" ht="15" x14ac:dyDescent="0.2">
      <c r="B11" s="8" t="s">
        <v>75</v>
      </c>
      <c r="C11" s="9">
        <v>180</v>
      </c>
      <c r="D11" s="10">
        <v>0.2</v>
      </c>
      <c r="E11" s="10">
        <v>0</v>
      </c>
      <c r="F11" s="10">
        <v>9.0500000000000007</v>
      </c>
      <c r="G11" s="10">
        <v>36</v>
      </c>
      <c r="H11" s="10">
        <v>0</v>
      </c>
      <c r="I11" s="10">
        <v>0</v>
      </c>
      <c r="J11" s="10">
        <v>0</v>
      </c>
      <c r="K11" s="10">
        <v>0</v>
      </c>
      <c r="L11" s="10">
        <v>5.22</v>
      </c>
      <c r="M11" s="10">
        <v>8.24</v>
      </c>
      <c r="N11" s="10">
        <v>4.4400000000000004</v>
      </c>
      <c r="O11" s="10">
        <v>0.85</v>
      </c>
      <c r="P11" s="10">
        <v>0.01</v>
      </c>
      <c r="Q11" s="10">
        <v>0</v>
      </c>
      <c r="R11" s="8">
        <v>420</v>
      </c>
      <c r="S11" s="8" t="s">
        <v>28</v>
      </c>
    </row>
    <row r="12" spans="1:20" s="7" customFormat="1" ht="28.35" customHeight="1" x14ac:dyDescent="0.2">
      <c r="B12" s="21" t="s">
        <v>76</v>
      </c>
      <c r="C12" s="9">
        <v>100</v>
      </c>
      <c r="D12" s="10">
        <v>0.8</v>
      </c>
      <c r="E12" s="10">
        <v>0.4</v>
      </c>
      <c r="F12" s="10">
        <v>8.1</v>
      </c>
      <c r="G12" s="10">
        <v>36</v>
      </c>
      <c r="H12" s="10">
        <v>0.03</v>
      </c>
      <c r="I12" s="10">
        <v>10</v>
      </c>
      <c r="J12" s="10">
        <v>0</v>
      </c>
      <c r="K12" s="10">
        <v>0.2</v>
      </c>
      <c r="L12" s="10">
        <v>35</v>
      </c>
      <c r="M12" s="10">
        <v>0</v>
      </c>
      <c r="N12" s="10">
        <v>11</v>
      </c>
      <c r="O12" s="10">
        <v>0.1</v>
      </c>
      <c r="P12" s="10">
        <v>0.03</v>
      </c>
      <c r="Q12" s="10">
        <v>0</v>
      </c>
      <c r="R12" s="8">
        <v>396</v>
      </c>
      <c r="S12" s="8" t="s">
        <v>28</v>
      </c>
    </row>
    <row r="13" spans="1:20" ht="15" x14ac:dyDescent="0.2">
      <c r="A13" s="7"/>
      <c r="B13" s="8" t="s">
        <v>32</v>
      </c>
      <c r="C13" s="9">
        <v>10</v>
      </c>
      <c r="D13" s="10">
        <v>0.08</v>
      </c>
      <c r="E13" s="10">
        <v>7.2</v>
      </c>
      <c r="F13" s="10">
        <v>0.08</v>
      </c>
      <c r="G13" s="10">
        <v>74.89</v>
      </c>
      <c r="H13" s="10">
        <v>0</v>
      </c>
      <c r="I13" s="10">
        <v>0</v>
      </c>
      <c r="J13" s="10">
        <v>30</v>
      </c>
      <c r="K13" s="10">
        <v>0.1</v>
      </c>
      <c r="L13" s="10">
        <v>1.2</v>
      </c>
      <c r="M13" s="10">
        <v>0.05</v>
      </c>
      <c r="N13" s="10">
        <v>0</v>
      </c>
      <c r="O13" s="10">
        <v>0.02</v>
      </c>
      <c r="P13" s="10">
        <v>0.01</v>
      </c>
      <c r="Q13" s="10">
        <v>0.9</v>
      </c>
      <c r="R13" s="8">
        <v>13</v>
      </c>
      <c r="S13" s="8" t="s">
        <v>28</v>
      </c>
      <c r="T13" s="7"/>
    </row>
    <row r="14" spans="1:20" s="7" customFormat="1" ht="15" x14ac:dyDescent="0.2">
      <c r="B14" s="8" t="s">
        <v>33</v>
      </c>
      <c r="C14" s="9">
        <v>40</v>
      </c>
      <c r="D14" s="10">
        <v>4</v>
      </c>
      <c r="E14" s="10">
        <v>1.8</v>
      </c>
      <c r="F14" s="10">
        <v>20.399999999999999</v>
      </c>
      <c r="G14" s="10">
        <v>109.6</v>
      </c>
      <c r="H14" s="10">
        <v>0.06</v>
      </c>
      <c r="I14" s="10">
        <v>0</v>
      </c>
      <c r="J14" s="10">
        <v>0</v>
      </c>
      <c r="K14" s="10">
        <v>0.96</v>
      </c>
      <c r="L14" s="10">
        <v>14.55</v>
      </c>
      <c r="M14" s="10">
        <v>0</v>
      </c>
      <c r="N14" s="10">
        <v>8.4</v>
      </c>
      <c r="O14" s="10">
        <v>2.2200000000000002</v>
      </c>
      <c r="P14" s="10">
        <v>1.4999999999999999E-2</v>
      </c>
      <c r="Q14" s="10">
        <v>0</v>
      </c>
      <c r="R14" s="8">
        <v>18</v>
      </c>
      <c r="S14" s="8" t="s">
        <v>28</v>
      </c>
    </row>
    <row r="15" spans="1:20" s="7" customFormat="1" ht="14.25" x14ac:dyDescent="0.2">
      <c r="B15" s="14" t="s">
        <v>34</v>
      </c>
      <c r="C15" s="20">
        <f t="shared" ref="C15:Q15" si="0">SUM(C9:C14)</f>
        <v>510</v>
      </c>
      <c r="D15" s="20">
        <f t="shared" si="0"/>
        <v>17.579999999999998</v>
      </c>
      <c r="E15" s="20">
        <f t="shared" si="0"/>
        <v>19.470000000000002</v>
      </c>
      <c r="F15" s="20">
        <f t="shared" si="0"/>
        <v>77.28</v>
      </c>
      <c r="G15" s="20">
        <f t="shared" si="0"/>
        <v>680.49</v>
      </c>
      <c r="H15" s="20">
        <f t="shared" si="0"/>
        <v>0.16999999999999998</v>
      </c>
      <c r="I15" s="20">
        <f t="shared" si="0"/>
        <v>10.64</v>
      </c>
      <c r="J15" s="20">
        <f t="shared" si="0"/>
        <v>43.41</v>
      </c>
      <c r="K15" s="20">
        <f t="shared" si="0"/>
        <v>2.0300000000000002</v>
      </c>
      <c r="L15" s="20">
        <f t="shared" si="0"/>
        <v>313.22000000000003</v>
      </c>
      <c r="M15" s="20">
        <f t="shared" si="0"/>
        <v>343.24</v>
      </c>
      <c r="N15" s="20">
        <f t="shared" si="0"/>
        <v>37.9</v>
      </c>
      <c r="O15" s="20">
        <f t="shared" si="0"/>
        <v>4.5</v>
      </c>
      <c r="P15" s="16">
        <f t="shared" si="0"/>
        <v>0.28500000000000003</v>
      </c>
      <c r="Q15" s="16">
        <f t="shared" si="0"/>
        <v>3.5324999999999998</v>
      </c>
      <c r="R15" s="14"/>
      <c r="S15" s="14"/>
    </row>
    <row r="16" spans="1:20" s="7" customFormat="1" ht="13.5" customHeight="1" x14ac:dyDescent="0.2">
      <c r="B16" s="147" t="s">
        <v>35</v>
      </c>
      <c r="C16" s="147"/>
      <c r="D16" s="147"/>
      <c r="E16" s="147"/>
      <c r="F16" s="147"/>
      <c r="G16" s="147"/>
      <c r="H16" s="147"/>
      <c r="I16" s="147"/>
      <c r="J16" s="147"/>
      <c r="K16" s="147"/>
      <c r="L16" s="147"/>
      <c r="M16" s="147"/>
      <c r="N16" s="147"/>
      <c r="O16" s="147"/>
      <c r="P16" s="147"/>
      <c r="Q16" s="147"/>
      <c r="R16" s="147"/>
      <c r="S16" s="147"/>
    </row>
    <row r="17" spans="1:20" s="7" customFormat="1" ht="30" x14ac:dyDescent="0.2">
      <c r="B17" s="29" t="s">
        <v>77</v>
      </c>
      <c r="C17" s="9">
        <v>60</v>
      </c>
      <c r="D17" s="10">
        <v>0.55000000000000004</v>
      </c>
      <c r="E17" s="10">
        <v>7.5</v>
      </c>
      <c r="F17" s="10">
        <v>1.92</v>
      </c>
      <c r="G17" s="10">
        <v>76</v>
      </c>
      <c r="H17" s="10">
        <v>1.4999999999999999E-2</v>
      </c>
      <c r="I17" s="10" t="s">
        <v>78</v>
      </c>
      <c r="J17" s="10">
        <v>0</v>
      </c>
      <c r="K17" s="10">
        <v>0.06</v>
      </c>
      <c r="L17" s="10">
        <v>13.8</v>
      </c>
      <c r="M17" s="10">
        <v>14.4</v>
      </c>
      <c r="N17" s="10">
        <v>4.8</v>
      </c>
      <c r="O17" s="10">
        <v>0.36</v>
      </c>
      <c r="P17" s="10">
        <v>8.0000000000000002E-3</v>
      </c>
      <c r="Q17" s="10">
        <v>0</v>
      </c>
      <c r="R17" s="19" t="s">
        <v>79</v>
      </c>
      <c r="S17" s="8" t="s">
        <v>28</v>
      </c>
    </row>
    <row r="18" spans="1:20" s="7" customFormat="1" ht="30" x14ac:dyDescent="0.2">
      <c r="B18" s="21" t="s">
        <v>80</v>
      </c>
      <c r="C18" s="9">
        <v>200</v>
      </c>
      <c r="D18" s="10">
        <v>5.46</v>
      </c>
      <c r="E18" s="10">
        <v>4.74</v>
      </c>
      <c r="F18" s="10">
        <v>24.2</v>
      </c>
      <c r="G18" s="10">
        <v>146</v>
      </c>
      <c r="H18" s="10">
        <v>0.2</v>
      </c>
      <c r="I18" s="10">
        <v>9.1999999999999993</v>
      </c>
      <c r="J18" s="10">
        <v>100</v>
      </c>
      <c r="K18" s="10">
        <v>0.09</v>
      </c>
      <c r="L18" s="10">
        <v>22.2</v>
      </c>
      <c r="M18" s="10">
        <v>138.6</v>
      </c>
      <c r="N18" s="10">
        <v>27</v>
      </c>
      <c r="O18" s="10">
        <v>2</v>
      </c>
      <c r="P18" s="10">
        <v>7.0000000000000007E-2</v>
      </c>
      <c r="Q18" s="10">
        <v>0</v>
      </c>
      <c r="R18" s="8">
        <v>132</v>
      </c>
      <c r="S18" s="8" t="s">
        <v>28</v>
      </c>
    </row>
    <row r="19" spans="1:20" s="7" customFormat="1" ht="15" x14ac:dyDescent="0.2">
      <c r="B19" s="8" t="s">
        <v>81</v>
      </c>
      <c r="C19" s="9">
        <v>90</v>
      </c>
      <c r="D19" s="10">
        <v>13.06</v>
      </c>
      <c r="E19" s="10">
        <v>8.7799999999999994</v>
      </c>
      <c r="F19" s="10">
        <v>17</v>
      </c>
      <c r="G19" s="10">
        <v>306</v>
      </c>
      <c r="H19" s="10">
        <v>0.1</v>
      </c>
      <c r="I19" s="10">
        <v>0.3</v>
      </c>
      <c r="J19" s="10">
        <v>0.04</v>
      </c>
      <c r="K19" s="10">
        <v>2</v>
      </c>
      <c r="L19" s="10">
        <v>11</v>
      </c>
      <c r="M19" s="10">
        <v>49</v>
      </c>
      <c r="N19" s="10">
        <v>13</v>
      </c>
      <c r="O19" s="10">
        <v>1</v>
      </c>
      <c r="P19" s="10">
        <v>0.18</v>
      </c>
      <c r="Q19" s="10">
        <v>0</v>
      </c>
      <c r="R19" s="8">
        <v>613</v>
      </c>
      <c r="S19" s="8" t="s">
        <v>30</v>
      </c>
    </row>
    <row r="20" spans="1:20" s="7" customFormat="1" ht="30" x14ac:dyDescent="0.2">
      <c r="B20" s="21" t="s">
        <v>82</v>
      </c>
      <c r="C20" s="9">
        <v>150</v>
      </c>
      <c r="D20" s="10">
        <v>1.9</v>
      </c>
      <c r="E20" s="10">
        <v>4.5</v>
      </c>
      <c r="F20" s="10">
        <v>9.0500000000000007</v>
      </c>
      <c r="G20" s="10">
        <v>67.94</v>
      </c>
      <c r="H20" s="10">
        <v>0.01</v>
      </c>
      <c r="I20" s="10">
        <v>2.1800000000000002</v>
      </c>
      <c r="J20" s="10">
        <v>0</v>
      </c>
      <c r="K20" s="10">
        <v>0.22</v>
      </c>
      <c r="L20" s="10">
        <v>38.840000000000003</v>
      </c>
      <c r="M20" s="10">
        <v>27.45</v>
      </c>
      <c r="N20" s="10">
        <v>23.4</v>
      </c>
      <c r="O20" s="10">
        <v>0.76</v>
      </c>
      <c r="P20" s="10">
        <v>0.01</v>
      </c>
      <c r="Q20" s="10">
        <v>0</v>
      </c>
      <c r="R20" s="8">
        <v>345</v>
      </c>
      <c r="S20" s="8" t="s">
        <v>30</v>
      </c>
    </row>
    <row r="21" spans="1:20" s="7" customFormat="1" ht="26.1" customHeight="1" x14ac:dyDescent="0.2">
      <c r="B21" s="21" t="s">
        <v>83</v>
      </c>
      <c r="C21" s="9">
        <v>180</v>
      </c>
      <c r="D21" s="10">
        <v>0.4</v>
      </c>
      <c r="E21" s="10">
        <v>0.04</v>
      </c>
      <c r="F21" s="10">
        <v>21.15</v>
      </c>
      <c r="G21" s="10">
        <v>58.59</v>
      </c>
      <c r="H21" s="10">
        <v>0.01</v>
      </c>
      <c r="I21" s="10">
        <v>2.7</v>
      </c>
      <c r="J21" s="10">
        <v>0</v>
      </c>
      <c r="K21" s="10">
        <v>0.2</v>
      </c>
      <c r="L21" s="10">
        <v>7.2</v>
      </c>
      <c r="M21" s="10">
        <v>212</v>
      </c>
      <c r="N21" s="10">
        <v>4.68</v>
      </c>
      <c r="O21" s="10">
        <v>0.18</v>
      </c>
      <c r="P21" s="10">
        <v>0.01</v>
      </c>
      <c r="Q21" s="10">
        <v>0</v>
      </c>
      <c r="R21" s="8">
        <v>457</v>
      </c>
      <c r="S21" s="8" t="s">
        <v>28</v>
      </c>
    </row>
    <row r="22" spans="1:20" ht="15" x14ac:dyDescent="0.2">
      <c r="A22" s="7"/>
      <c r="B22" s="8" t="s">
        <v>33</v>
      </c>
      <c r="C22" s="9">
        <v>20</v>
      </c>
      <c r="D22" s="10">
        <v>2</v>
      </c>
      <c r="E22" s="10">
        <v>0.9</v>
      </c>
      <c r="F22" s="10">
        <v>10.199999999999999</v>
      </c>
      <c r="G22" s="10">
        <v>54.8</v>
      </c>
      <c r="H22" s="10">
        <v>2.1999999999999999E-2</v>
      </c>
      <c r="I22" s="10">
        <v>0</v>
      </c>
      <c r="J22" s="10">
        <v>0</v>
      </c>
      <c r="K22" s="10">
        <v>0.34</v>
      </c>
      <c r="L22" s="10">
        <v>4.7</v>
      </c>
      <c r="M22" s="10">
        <v>0</v>
      </c>
      <c r="N22" s="10">
        <v>2.6</v>
      </c>
      <c r="O22" s="10">
        <v>0.24</v>
      </c>
      <c r="P22" s="10">
        <v>6.0000000000000001E-3</v>
      </c>
      <c r="Q22" s="10">
        <v>0</v>
      </c>
      <c r="R22" s="19">
        <v>18</v>
      </c>
      <c r="S22" s="8" t="s">
        <v>28</v>
      </c>
      <c r="T22" s="7"/>
    </row>
    <row r="23" spans="1:20" ht="15" x14ac:dyDescent="0.2">
      <c r="A23" s="7"/>
      <c r="B23" s="18" t="s">
        <v>41</v>
      </c>
      <c r="C23" s="9">
        <v>40</v>
      </c>
      <c r="D23" s="10">
        <v>3</v>
      </c>
      <c r="E23" s="10">
        <v>1</v>
      </c>
      <c r="F23" s="10">
        <v>17</v>
      </c>
      <c r="G23" s="10">
        <v>103.6</v>
      </c>
      <c r="H23" s="10">
        <v>4.3999999999999997E-2</v>
      </c>
      <c r="I23" s="10">
        <v>0</v>
      </c>
      <c r="J23" s="10">
        <v>0</v>
      </c>
      <c r="K23" s="10">
        <v>0.63800000000000001</v>
      </c>
      <c r="L23" s="10">
        <v>11.6</v>
      </c>
      <c r="M23" s="10">
        <v>0</v>
      </c>
      <c r="N23" s="10">
        <v>5.6</v>
      </c>
      <c r="O23" s="10">
        <v>1.48</v>
      </c>
      <c r="P23" s="10">
        <v>1.2E-2</v>
      </c>
      <c r="Q23" s="10">
        <v>4</v>
      </c>
      <c r="R23" s="19">
        <v>19</v>
      </c>
      <c r="S23" s="8" t="s">
        <v>28</v>
      </c>
      <c r="T23" s="7"/>
    </row>
    <row r="24" spans="1:20" s="7" customFormat="1" ht="15.75" customHeight="1" x14ac:dyDescent="0.2">
      <c r="B24" s="14" t="s">
        <v>42</v>
      </c>
      <c r="C24" s="15">
        <f t="shared" ref="C24:Q24" si="1">SUM(C17:C23)</f>
        <v>740</v>
      </c>
      <c r="D24" s="16">
        <f t="shared" si="1"/>
        <v>26.369999999999997</v>
      </c>
      <c r="E24" s="16">
        <f t="shared" si="1"/>
        <v>27.459999999999997</v>
      </c>
      <c r="F24" s="16">
        <f t="shared" si="1"/>
        <v>100.52</v>
      </c>
      <c r="G24" s="16">
        <f t="shared" si="1"/>
        <v>812.93000000000006</v>
      </c>
      <c r="H24" s="16">
        <f t="shared" si="1"/>
        <v>0.40100000000000008</v>
      </c>
      <c r="I24" s="16">
        <f t="shared" si="1"/>
        <v>14.379999999999999</v>
      </c>
      <c r="J24" s="16">
        <f t="shared" si="1"/>
        <v>100.04</v>
      </c>
      <c r="K24" s="16">
        <f t="shared" si="1"/>
        <v>3.548</v>
      </c>
      <c r="L24" s="16">
        <f t="shared" si="1"/>
        <v>109.34</v>
      </c>
      <c r="M24" s="16">
        <f t="shared" si="1"/>
        <v>441.45</v>
      </c>
      <c r="N24" s="16">
        <f t="shared" si="1"/>
        <v>81.079999999999984</v>
      </c>
      <c r="O24" s="16">
        <f t="shared" si="1"/>
        <v>6.02</v>
      </c>
      <c r="P24" s="16">
        <f t="shared" si="1"/>
        <v>0.29600000000000004</v>
      </c>
      <c r="Q24" s="16">
        <f t="shared" si="1"/>
        <v>4</v>
      </c>
      <c r="R24" s="14"/>
      <c r="S24" s="14"/>
    </row>
    <row r="25" spans="1:20" s="7" customFormat="1" ht="15" customHeight="1" x14ac:dyDescent="0.2">
      <c r="B25" s="147" t="s">
        <v>43</v>
      </c>
      <c r="C25" s="147"/>
      <c r="D25" s="147"/>
      <c r="E25" s="147"/>
      <c r="F25" s="147"/>
      <c r="G25" s="147"/>
      <c r="H25" s="147"/>
      <c r="I25" s="147"/>
      <c r="J25" s="147"/>
      <c r="K25" s="147"/>
      <c r="L25" s="147"/>
      <c r="M25" s="147"/>
      <c r="N25" s="147"/>
      <c r="O25" s="147"/>
      <c r="P25" s="147"/>
      <c r="Q25" s="147"/>
      <c r="R25" s="147"/>
      <c r="S25" s="147"/>
    </row>
    <row r="26" spans="1:20" s="7" customFormat="1" ht="15" x14ac:dyDescent="0.2">
      <c r="B26" s="8" t="s">
        <v>84</v>
      </c>
      <c r="C26" s="9">
        <v>200</v>
      </c>
      <c r="D26" s="10">
        <v>18</v>
      </c>
      <c r="E26" s="10">
        <v>23</v>
      </c>
      <c r="F26" s="10">
        <v>30</v>
      </c>
      <c r="G26" s="10">
        <v>409</v>
      </c>
      <c r="H26" s="10">
        <v>0.13</v>
      </c>
      <c r="I26" s="10">
        <v>9.1</v>
      </c>
      <c r="J26" s="10">
        <v>0.3</v>
      </c>
      <c r="K26" s="10">
        <v>6.03</v>
      </c>
      <c r="L26" s="10">
        <v>290</v>
      </c>
      <c r="M26" s="10">
        <v>243</v>
      </c>
      <c r="N26" s="10">
        <v>39</v>
      </c>
      <c r="O26" s="10">
        <v>2</v>
      </c>
      <c r="P26" s="10">
        <v>0.2</v>
      </c>
      <c r="Q26" s="10">
        <v>0.3</v>
      </c>
      <c r="R26" s="8">
        <v>404</v>
      </c>
      <c r="S26" s="8" t="s">
        <v>30</v>
      </c>
    </row>
    <row r="27" spans="1:20" s="7" customFormat="1" ht="30" x14ac:dyDescent="0.2">
      <c r="B27" s="21" t="s">
        <v>85</v>
      </c>
      <c r="C27" s="9">
        <v>200</v>
      </c>
      <c r="D27" s="10">
        <v>0.2</v>
      </c>
      <c r="E27" s="10">
        <v>0</v>
      </c>
      <c r="F27" s="10">
        <v>21.42</v>
      </c>
      <c r="G27" s="10">
        <v>86</v>
      </c>
      <c r="H27" s="10">
        <v>0.01</v>
      </c>
      <c r="I27" s="10">
        <v>40</v>
      </c>
      <c r="J27" s="10">
        <v>0</v>
      </c>
      <c r="K27" s="10">
        <v>0.14000000000000001</v>
      </c>
      <c r="L27" s="10">
        <v>2.48</v>
      </c>
      <c r="M27" s="10">
        <v>6.6</v>
      </c>
      <c r="N27" s="10">
        <v>7.82</v>
      </c>
      <c r="O27" s="10">
        <v>0.32</v>
      </c>
      <c r="P27" s="10">
        <v>0.01</v>
      </c>
      <c r="Q27" s="10">
        <v>0</v>
      </c>
      <c r="R27" s="8">
        <v>457</v>
      </c>
      <c r="S27" s="8" t="s">
        <v>28</v>
      </c>
    </row>
    <row r="28" spans="1:20" s="7" customFormat="1" ht="37.5" customHeight="1" x14ac:dyDescent="0.2">
      <c r="B28" s="21" t="s">
        <v>86</v>
      </c>
      <c r="C28" s="9">
        <v>60</v>
      </c>
      <c r="D28" s="10">
        <v>0.93</v>
      </c>
      <c r="E28" s="10">
        <v>4.13</v>
      </c>
      <c r="F28" s="10">
        <v>7.04</v>
      </c>
      <c r="G28" s="10">
        <v>69.58</v>
      </c>
      <c r="H28" s="10">
        <v>0.01</v>
      </c>
      <c r="I28" s="10">
        <v>2.0663999999999998</v>
      </c>
      <c r="J28" s="10">
        <v>0</v>
      </c>
      <c r="K28" s="10">
        <v>0.05</v>
      </c>
      <c r="L28" s="10">
        <v>23.1</v>
      </c>
      <c r="M28" s="10">
        <v>0</v>
      </c>
      <c r="N28" s="10">
        <v>7.14</v>
      </c>
      <c r="O28" s="10">
        <v>0.21</v>
      </c>
      <c r="P28" s="10">
        <v>0.02</v>
      </c>
      <c r="Q28" s="10">
        <v>0</v>
      </c>
      <c r="R28" s="19" t="s">
        <v>87</v>
      </c>
      <c r="S28" s="21" t="s">
        <v>88</v>
      </c>
    </row>
    <row r="29" spans="1:20" s="7" customFormat="1" ht="15" x14ac:dyDescent="0.2">
      <c r="B29" s="8" t="s">
        <v>33</v>
      </c>
      <c r="C29" s="9">
        <v>40</v>
      </c>
      <c r="D29" s="10">
        <v>4</v>
      </c>
      <c r="E29" s="10">
        <v>1.8</v>
      </c>
      <c r="F29" s="10">
        <v>20.399999999999999</v>
      </c>
      <c r="G29" s="10">
        <v>109.6</v>
      </c>
      <c r="H29" s="10">
        <v>4.3999999999999997E-2</v>
      </c>
      <c r="I29" s="10">
        <v>0</v>
      </c>
      <c r="J29" s="10">
        <v>0</v>
      </c>
      <c r="K29" s="10">
        <v>0.64</v>
      </c>
      <c r="L29" s="10">
        <v>9.6999999999999993</v>
      </c>
      <c r="M29" s="10">
        <v>0</v>
      </c>
      <c r="N29" s="10">
        <v>5.6</v>
      </c>
      <c r="O29" s="10">
        <v>1.48</v>
      </c>
      <c r="P29" s="10">
        <v>1.2E-2</v>
      </c>
      <c r="Q29" s="10">
        <v>0</v>
      </c>
      <c r="R29" s="8">
        <v>18</v>
      </c>
      <c r="S29" s="8" t="s">
        <v>28</v>
      </c>
    </row>
    <row r="30" spans="1:20" s="7" customFormat="1" ht="14.25" x14ac:dyDescent="0.2">
      <c r="B30" s="14" t="s">
        <v>49</v>
      </c>
      <c r="C30" s="15">
        <f t="shared" ref="C30:Q30" si="2">SUM(C26:C29)</f>
        <v>500</v>
      </c>
      <c r="D30" s="16">
        <f t="shared" si="2"/>
        <v>23.13</v>
      </c>
      <c r="E30" s="16">
        <f t="shared" si="2"/>
        <v>28.93</v>
      </c>
      <c r="F30" s="16">
        <f t="shared" si="2"/>
        <v>78.86</v>
      </c>
      <c r="G30" s="16">
        <f t="shared" si="2"/>
        <v>674.18000000000006</v>
      </c>
      <c r="H30" s="16">
        <f t="shared" si="2"/>
        <v>0.19400000000000001</v>
      </c>
      <c r="I30" s="16">
        <f t="shared" si="2"/>
        <v>51.166400000000003</v>
      </c>
      <c r="J30" s="16">
        <f t="shared" si="2"/>
        <v>0.3</v>
      </c>
      <c r="K30" s="16">
        <f t="shared" si="2"/>
        <v>6.8599999999999994</v>
      </c>
      <c r="L30" s="16">
        <f t="shared" si="2"/>
        <v>325.28000000000003</v>
      </c>
      <c r="M30" s="16">
        <f t="shared" si="2"/>
        <v>249.6</v>
      </c>
      <c r="N30" s="16">
        <f t="shared" si="2"/>
        <v>59.56</v>
      </c>
      <c r="O30" s="16">
        <f t="shared" si="2"/>
        <v>4.01</v>
      </c>
      <c r="P30" s="16">
        <f t="shared" si="2"/>
        <v>0.24200000000000002</v>
      </c>
      <c r="Q30" s="16">
        <f t="shared" si="2"/>
        <v>0.3</v>
      </c>
      <c r="R30" s="14"/>
      <c r="S30" s="14"/>
    </row>
    <row r="31" spans="1:20" s="7" customFormat="1" ht="15" x14ac:dyDescent="0.2">
      <c r="B31" s="23" t="s">
        <v>50</v>
      </c>
      <c r="C31" s="24"/>
      <c r="D31" s="25">
        <f t="shared" ref="D31:Q31" si="3">D15+D24</f>
        <v>43.949999999999996</v>
      </c>
      <c r="E31" s="25">
        <f t="shared" si="3"/>
        <v>46.93</v>
      </c>
      <c r="F31" s="25">
        <f t="shared" si="3"/>
        <v>177.8</v>
      </c>
      <c r="G31" s="25">
        <f t="shared" si="3"/>
        <v>1493.42</v>
      </c>
      <c r="H31" s="25">
        <f t="shared" si="3"/>
        <v>0.57100000000000006</v>
      </c>
      <c r="I31" s="25">
        <f t="shared" si="3"/>
        <v>25.02</v>
      </c>
      <c r="J31" s="25">
        <f t="shared" si="3"/>
        <v>143.44999999999999</v>
      </c>
      <c r="K31" s="25">
        <f t="shared" si="3"/>
        <v>5.5780000000000003</v>
      </c>
      <c r="L31" s="25">
        <f t="shared" si="3"/>
        <v>422.56000000000006</v>
      </c>
      <c r="M31" s="25">
        <f t="shared" si="3"/>
        <v>784.69</v>
      </c>
      <c r="N31" s="25">
        <f t="shared" si="3"/>
        <v>118.97999999999999</v>
      </c>
      <c r="O31" s="25">
        <f t="shared" si="3"/>
        <v>10.52</v>
      </c>
      <c r="P31" s="25">
        <f t="shared" si="3"/>
        <v>0.58100000000000007</v>
      </c>
      <c r="Q31" s="25">
        <f t="shared" si="3"/>
        <v>7.5324999999999998</v>
      </c>
      <c r="R31" s="23"/>
      <c r="S31" s="23"/>
    </row>
    <row r="32" spans="1:20" s="7" customFormat="1" ht="15" x14ac:dyDescent="0.2">
      <c r="B32" s="23" t="s">
        <v>51</v>
      </c>
      <c r="C32" s="24"/>
      <c r="D32" s="25">
        <f t="shared" ref="D32:Q32" si="4">D24+D30</f>
        <v>49.5</v>
      </c>
      <c r="E32" s="25">
        <f t="shared" si="4"/>
        <v>56.39</v>
      </c>
      <c r="F32" s="25">
        <f t="shared" si="4"/>
        <v>179.38</v>
      </c>
      <c r="G32" s="25">
        <f t="shared" si="4"/>
        <v>1487.1100000000001</v>
      </c>
      <c r="H32" s="25">
        <f t="shared" si="4"/>
        <v>0.59500000000000008</v>
      </c>
      <c r="I32" s="25">
        <f t="shared" si="4"/>
        <v>65.546400000000006</v>
      </c>
      <c r="J32" s="25">
        <f t="shared" si="4"/>
        <v>100.34</v>
      </c>
      <c r="K32" s="25">
        <f t="shared" si="4"/>
        <v>10.407999999999999</v>
      </c>
      <c r="L32" s="25">
        <f t="shared" si="4"/>
        <v>434.62</v>
      </c>
      <c r="M32" s="25">
        <f t="shared" si="4"/>
        <v>691.05</v>
      </c>
      <c r="N32" s="25">
        <f t="shared" si="4"/>
        <v>140.63999999999999</v>
      </c>
      <c r="O32" s="25">
        <f t="shared" si="4"/>
        <v>10.029999999999999</v>
      </c>
      <c r="P32" s="25">
        <f t="shared" si="4"/>
        <v>0.53800000000000003</v>
      </c>
      <c r="Q32" s="25">
        <f t="shared" si="4"/>
        <v>4.3</v>
      </c>
      <c r="R32" s="23"/>
      <c r="S32" s="23"/>
    </row>
  </sheetData>
  <mergeCells count="24">
    <mergeCell ref="B8:S8"/>
    <mergeCell ref="B16:S16"/>
    <mergeCell ref="B25:S25"/>
    <mergeCell ref="P4:P6"/>
    <mergeCell ref="C4:C5"/>
    <mergeCell ref="D4:D5"/>
    <mergeCell ref="F4:F5"/>
    <mergeCell ref="H4:K4"/>
    <mergeCell ref="Q4:Q6"/>
    <mergeCell ref="R4:R6"/>
    <mergeCell ref="S4:S6"/>
    <mergeCell ref="L4:O4"/>
    <mergeCell ref="H5:H6"/>
    <mergeCell ref="E4:E5"/>
    <mergeCell ref="I5:I6"/>
    <mergeCell ref="K5:K6"/>
    <mergeCell ref="B4:B6"/>
    <mergeCell ref="L5:L6"/>
    <mergeCell ref="G4:G5"/>
    <mergeCell ref="J5:J6"/>
    <mergeCell ref="B7:S7"/>
    <mergeCell ref="M5:M6"/>
    <mergeCell ref="N5:N6"/>
    <mergeCell ref="O5:O6"/>
  </mergeCells>
  <pageMargins left="0.7" right="0.7" top="0.75" bottom="0.75" header="0.511811023622047" footer="0.511811023622047"/>
  <pageSetup paperSize="9" scale="5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T42"/>
  <sheetViews>
    <sheetView showGridLines="0" topLeftCell="A3" workbookViewId="0">
      <selection activeCell="G28" sqref="G28"/>
    </sheetView>
  </sheetViews>
  <sheetFormatPr defaultColWidth="9" defaultRowHeight="12.75" zeroHeight="1" x14ac:dyDescent="0.2"/>
  <cols>
    <col min="1" max="1" width="3.5" style="1" customWidth="1"/>
    <col min="2" max="2" width="34.83203125" style="1" customWidth="1"/>
    <col min="3" max="3" width="10" style="1" customWidth="1"/>
    <col min="4" max="4" width="7.5" style="1" customWidth="1"/>
    <col min="5" max="5" width="9.5" style="1" customWidth="1"/>
    <col min="6" max="6" width="10.6640625" style="1" customWidth="1"/>
    <col min="7" max="7" width="18.5" style="1" customWidth="1"/>
    <col min="8" max="8" width="8.5" style="1" customWidth="1"/>
    <col min="9" max="9" width="7.1640625" style="1" customWidth="1"/>
    <col min="10" max="10" width="9" style="1" customWidth="1"/>
    <col min="11" max="11" width="10.5" style="1" customWidth="1"/>
    <col min="12" max="13" width="9.83203125" style="1" customWidth="1"/>
    <col min="14" max="14" width="8.5" style="1" customWidth="1"/>
    <col min="15" max="15" width="7.83203125" style="1" customWidth="1"/>
    <col min="16" max="16" width="6.5" style="1" customWidth="1"/>
    <col min="17" max="17" width="7.5" style="1" customWidth="1"/>
    <col min="18" max="18" width="10.5" style="1" customWidth="1"/>
    <col min="19" max="19" width="61.6640625" style="1" customWidth="1"/>
    <col min="20" max="256" width="9.33203125" customWidth="1"/>
  </cols>
  <sheetData>
    <row r="3" spans="1:20" ht="15" x14ac:dyDescent="0.25">
      <c r="B3" s="28" t="s">
        <v>89</v>
      </c>
    </row>
    <row r="4" spans="1:20" ht="24.75" customHeight="1" x14ac:dyDescent="0.2">
      <c r="B4" s="145" t="s">
        <v>3</v>
      </c>
      <c r="C4" s="145" t="s">
        <v>4</v>
      </c>
      <c r="D4" s="145" t="s">
        <v>5</v>
      </c>
      <c r="E4" s="145" t="s">
        <v>6</v>
      </c>
      <c r="F4" s="145" t="s">
        <v>7</v>
      </c>
      <c r="G4" s="145" t="s">
        <v>8</v>
      </c>
      <c r="H4" s="144" t="s">
        <v>9</v>
      </c>
      <c r="I4" s="144"/>
      <c r="J4" s="144"/>
      <c r="K4" s="144"/>
      <c r="L4" s="144" t="s">
        <v>10</v>
      </c>
      <c r="M4" s="144"/>
      <c r="N4" s="144"/>
      <c r="O4" s="144"/>
      <c r="P4" s="144" t="s">
        <v>11</v>
      </c>
      <c r="Q4" s="144" t="s">
        <v>12</v>
      </c>
      <c r="R4" s="144" t="s">
        <v>13</v>
      </c>
      <c r="S4" s="145" t="s">
        <v>14</v>
      </c>
    </row>
    <row r="5" spans="1:20" ht="8.25" customHeight="1" x14ac:dyDescent="0.2">
      <c r="B5" s="145"/>
      <c r="C5" s="145"/>
      <c r="D5" s="145"/>
      <c r="E5" s="145"/>
      <c r="F5" s="145"/>
      <c r="G5" s="145"/>
      <c r="H5" s="145" t="s">
        <v>15</v>
      </c>
      <c r="I5" s="145" t="s">
        <v>16</v>
      </c>
      <c r="J5" s="145" t="s">
        <v>17</v>
      </c>
      <c r="K5" s="145" t="s">
        <v>71</v>
      </c>
      <c r="L5" s="145" t="s">
        <v>19</v>
      </c>
      <c r="M5" s="145" t="s">
        <v>20</v>
      </c>
      <c r="N5" s="145" t="s">
        <v>21</v>
      </c>
      <c r="O5" s="144" t="s">
        <v>22</v>
      </c>
      <c r="P5" s="144"/>
      <c r="Q5" s="144"/>
      <c r="R5" s="144"/>
      <c r="S5" s="145"/>
    </row>
    <row r="6" spans="1:20" ht="13.5" customHeight="1" x14ac:dyDescent="0.2">
      <c r="B6" s="145"/>
      <c r="C6" s="5" t="s">
        <v>23</v>
      </c>
      <c r="D6" s="6" t="s">
        <v>23</v>
      </c>
      <c r="E6" s="6" t="s">
        <v>23</v>
      </c>
      <c r="F6" s="6" t="s">
        <v>23</v>
      </c>
      <c r="G6" s="6" t="s">
        <v>24</v>
      </c>
      <c r="H6" s="145"/>
      <c r="I6" s="145"/>
      <c r="J6" s="145"/>
      <c r="K6" s="145"/>
      <c r="L6" s="145"/>
      <c r="M6" s="145"/>
      <c r="N6" s="145"/>
      <c r="O6" s="144"/>
      <c r="P6" s="144"/>
      <c r="Q6" s="144"/>
      <c r="R6" s="144"/>
      <c r="S6" s="145"/>
    </row>
    <row r="7" spans="1:20" ht="15" customHeight="1" x14ac:dyDescent="0.2">
      <c r="B7" s="148" t="s">
        <v>90</v>
      </c>
      <c r="C7" s="148"/>
      <c r="D7" s="148"/>
      <c r="E7" s="148"/>
      <c r="F7" s="148"/>
      <c r="G7" s="148"/>
      <c r="H7" s="148"/>
      <c r="I7" s="148"/>
      <c r="J7" s="148"/>
      <c r="K7" s="148"/>
      <c r="L7" s="148"/>
      <c r="M7" s="148"/>
      <c r="N7" s="148"/>
      <c r="O7" s="148"/>
      <c r="P7" s="148"/>
      <c r="Q7" s="148"/>
      <c r="R7" s="148"/>
      <c r="S7" s="148"/>
    </row>
    <row r="8" spans="1:20" ht="12.75" customHeight="1" x14ac:dyDescent="0.2">
      <c r="B8" s="149"/>
      <c r="C8" s="149"/>
      <c r="D8" s="149"/>
      <c r="E8" s="149"/>
      <c r="F8" s="149"/>
      <c r="G8" s="149"/>
      <c r="H8" s="149"/>
      <c r="I8" s="149"/>
      <c r="J8" s="149"/>
      <c r="K8" s="149"/>
      <c r="L8" s="149"/>
      <c r="M8" s="149"/>
      <c r="N8" s="149"/>
      <c r="O8" s="149"/>
      <c r="P8" s="149"/>
      <c r="Q8" s="149"/>
      <c r="R8" s="149"/>
      <c r="S8" s="149"/>
    </row>
    <row r="9" spans="1:20" s="7" customFormat="1" ht="15" x14ac:dyDescent="0.2">
      <c r="B9" s="8" t="s">
        <v>91</v>
      </c>
      <c r="C9" s="9">
        <v>200</v>
      </c>
      <c r="D9" s="10">
        <v>6.1849999999999996</v>
      </c>
      <c r="E9" s="10">
        <v>8.0500000000000007</v>
      </c>
      <c r="F9" s="10">
        <v>23.29</v>
      </c>
      <c r="G9" s="10">
        <v>183</v>
      </c>
      <c r="H9" s="10">
        <v>0.16</v>
      </c>
      <c r="I9" s="10">
        <v>2</v>
      </c>
      <c r="J9" s="10">
        <v>40.68</v>
      </c>
      <c r="K9" s="10">
        <v>2.81</v>
      </c>
      <c r="L9" s="10">
        <v>200</v>
      </c>
      <c r="M9" s="10">
        <v>218.9</v>
      </c>
      <c r="N9" s="10">
        <v>48.9</v>
      </c>
      <c r="O9" s="10">
        <v>1.38</v>
      </c>
      <c r="P9" s="10">
        <v>0.28000000000000003</v>
      </c>
      <c r="Q9" s="10">
        <v>0</v>
      </c>
      <c r="R9" s="8">
        <v>191</v>
      </c>
      <c r="S9" s="8" t="s">
        <v>28</v>
      </c>
    </row>
    <row r="10" spans="1:20" s="7" customFormat="1" ht="60" x14ac:dyDescent="0.2">
      <c r="B10" s="21" t="s">
        <v>92</v>
      </c>
      <c r="C10" s="9">
        <v>20</v>
      </c>
      <c r="D10" s="10">
        <v>1.8</v>
      </c>
      <c r="E10" s="10">
        <v>1</v>
      </c>
      <c r="F10" s="10">
        <v>9</v>
      </c>
      <c r="G10" s="10">
        <v>62</v>
      </c>
      <c r="H10" s="10">
        <v>0</v>
      </c>
      <c r="I10" s="10">
        <v>0</v>
      </c>
      <c r="J10" s="10">
        <v>0</v>
      </c>
      <c r="K10" s="10">
        <v>0</v>
      </c>
      <c r="L10" s="10">
        <v>5.2</v>
      </c>
      <c r="M10" s="10">
        <v>0</v>
      </c>
      <c r="N10" s="10">
        <v>0</v>
      </c>
      <c r="O10" s="10">
        <v>0</v>
      </c>
      <c r="P10" s="10">
        <v>0</v>
      </c>
      <c r="Q10" s="10">
        <v>0</v>
      </c>
      <c r="R10" s="8">
        <v>508</v>
      </c>
      <c r="S10" s="21" t="s">
        <v>93</v>
      </c>
    </row>
    <row r="11" spans="1:20" ht="15" x14ac:dyDescent="0.2">
      <c r="A11" s="7"/>
      <c r="B11" s="8" t="s">
        <v>94</v>
      </c>
      <c r="C11" s="9">
        <v>200</v>
      </c>
      <c r="D11" s="10">
        <v>0.25</v>
      </c>
      <c r="E11" s="10">
        <v>0</v>
      </c>
      <c r="F11" s="10">
        <v>8</v>
      </c>
      <c r="G11" s="10">
        <v>42</v>
      </c>
      <c r="H11" s="10">
        <v>0.01</v>
      </c>
      <c r="I11" s="10">
        <v>2.1</v>
      </c>
      <c r="J11" s="10">
        <v>0.5</v>
      </c>
      <c r="K11" s="10">
        <v>0</v>
      </c>
      <c r="L11" s="10">
        <v>12.51</v>
      </c>
      <c r="M11" s="10">
        <v>3.6</v>
      </c>
      <c r="N11" s="10">
        <v>4.5999999999999996</v>
      </c>
      <c r="O11" s="10">
        <v>0.8</v>
      </c>
      <c r="P11" s="10">
        <v>0.156</v>
      </c>
      <c r="Q11" s="10">
        <v>18.8</v>
      </c>
      <c r="R11" s="8">
        <v>423</v>
      </c>
      <c r="S11" s="8" t="s">
        <v>28</v>
      </c>
      <c r="T11" s="7"/>
    </row>
    <row r="12" spans="1:20" s="7" customFormat="1" ht="15" x14ac:dyDescent="0.2">
      <c r="B12" s="8" t="s">
        <v>32</v>
      </c>
      <c r="C12" s="9">
        <v>10</v>
      </c>
      <c r="D12" s="10">
        <v>0.08</v>
      </c>
      <c r="E12" s="10">
        <v>7.2</v>
      </c>
      <c r="F12" s="10">
        <v>0.08</v>
      </c>
      <c r="G12" s="10">
        <v>74.89</v>
      </c>
      <c r="H12" s="10">
        <v>0</v>
      </c>
      <c r="I12" s="10">
        <v>0</v>
      </c>
      <c r="J12" s="10">
        <v>30</v>
      </c>
      <c r="K12" s="10">
        <v>0.1</v>
      </c>
      <c r="L12" s="10">
        <v>1.2</v>
      </c>
      <c r="M12" s="10">
        <v>0.05</v>
      </c>
      <c r="N12" s="10">
        <v>0</v>
      </c>
      <c r="O12" s="10">
        <v>0.02</v>
      </c>
      <c r="P12" s="10">
        <v>0.01</v>
      </c>
      <c r="Q12" s="10">
        <v>0.9</v>
      </c>
      <c r="R12" s="8">
        <v>13</v>
      </c>
      <c r="S12" s="8" t="s">
        <v>28</v>
      </c>
    </row>
    <row r="13" spans="1:20" s="7" customFormat="1" ht="15" x14ac:dyDescent="0.2">
      <c r="B13" s="8" t="s">
        <v>95</v>
      </c>
      <c r="C13" s="9">
        <v>10</v>
      </c>
      <c r="D13" s="10">
        <v>2</v>
      </c>
      <c r="E13" s="10">
        <v>2.9</v>
      </c>
      <c r="F13" s="10">
        <v>0</v>
      </c>
      <c r="G13" s="10">
        <v>36</v>
      </c>
      <c r="H13" s="10">
        <v>4.0000000000000001E-3</v>
      </c>
      <c r="I13" s="10">
        <v>0.7</v>
      </c>
      <c r="J13" s="10">
        <v>26</v>
      </c>
      <c r="K13" s="10">
        <v>0.5</v>
      </c>
      <c r="L13" s="10">
        <v>22</v>
      </c>
      <c r="M13" s="10">
        <v>50</v>
      </c>
      <c r="N13" s="10">
        <v>3.5</v>
      </c>
      <c r="O13" s="10">
        <v>0.1</v>
      </c>
      <c r="P13" s="10">
        <v>0.03</v>
      </c>
      <c r="Q13" s="10">
        <v>0</v>
      </c>
      <c r="R13" s="8">
        <v>16</v>
      </c>
      <c r="S13" s="8" t="s">
        <v>28</v>
      </c>
    </row>
    <row r="14" spans="1:20" s="7" customFormat="1" ht="15" x14ac:dyDescent="0.2">
      <c r="B14" s="8" t="s">
        <v>33</v>
      </c>
      <c r="C14" s="9">
        <v>60</v>
      </c>
      <c r="D14" s="10">
        <v>4</v>
      </c>
      <c r="E14" s="10">
        <v>2.7</v>
      </c>
      <c r="F14" s="10">
        <v>30.6</v>
      </c>
      <c r="G14" s="10">
        <v>164.4</v>
      </c>
      <c r="H14" s="10">
        <v>0.06</v>
      </c>
      <c r="I14" s="10">
        <v>0</v>
      </c>
      <c r="J14" s="10">
        <v>0</v>
      </c>
      <c r="K14" s="10">
        <v>0.96</v>
      </c>
      <c r="L14" s="10">
        <v>14.55</v>
      </c>
      <c r="M14" s="10">
        <v>0</v>
      </c>
      <c r="N14" s="10">
        <v>8.4</v>
      </c>
      <c r="O14" s="10">
        <v>2.2200000000000002</v>
      </c>
      <c r="P14" s="10">
        <v>1.4999999999999999E-2</v>
      </c>
      <c r="Q14" s="10">
        <v>0</v>
      </c>
      <c r="R14" s="8">
        <v>18</v>
      </c>
      <c r="S14" s="8" t="s">
        <v>28</v>
      </c>
    </row>
    <row r="15" spans="1:20" s="7" customFormat="1" ht="15" x14ac:dyDescent="0.2">
      <c r="B15" s="30" t="s">
        <v>34</v>
      </c>
      <c r="C15" s="31">
        <f t="shared" ref="C15:Q15" si="0">SUM(C9:C14)</f>
        <v>500</v>
      </c>
      <c r="D15" s="32">
        <f t="shared" si="0"/>
        <v>14.315</v>
      </c>
      <c r="E15" s="32">
        <f t="shared" si="0"/>
        <v>21.849999999999998</v>
      </c>
      <c r="F15" s="32">
        <f t="shared" si="0"/>
        <v>70.97</v>
      </c>
      <c r="G15" s="32">
        <f t="shared" si="0"/>
        <v>562.29</v>
      </c>
      <c r="H15" s="32">
        <f t="shared" si="0"/>
        <v>0.23400000000000001</v>
      </c>
      <c r="I15" s="32">
        <f t="shared" si="0"/>
        <v>4.8</v>
      </c>
      <c r="J15" s="32">
        <f t="shared" si="0"/>
        <v>97.18</v>
      </c>
      <c r="K15" s="32">
        <f t="shared" si="0"/>
        <v>4.37</v>
      </c>
      <c r="L15" s="32">
        <f t="shared" si="0"/>
        <v>255.45999999999998</v>
      </c>
      <c r="M15" s="32">
        <f t="shared" si="0"/>
        <v>272.55</v>
      </c>
      <c r="N15" s="32">
        <f t="shared" si="0"/>
        <v>65.400000000000006</v>
      </c>
      <c r="O15" s="32">
        <f t="shared" si="0"/>
        <v>4.5199999999999996</v>
      </c>
      <c r="P15" s="32">
        <f t="shared" si="0"/>
        <v>0.4910000000000001</v>
      </c>
      <c r="Q15" s="32">
        <f t="shared" si="0"/>
        <v>19.7</v>
      </c>
      <c r="R15" s="30"/>
      <c r="S15" s="33"/>
    </row>
    <row r="16" spans="1:20" s="7" customFormat="1" ht="14.25" x14ac:dyDescent="0.2">
      <c r="B16" s="150" t="s">
        <v>35</v>
      </c>
      <c r="C16" s="150"/>
      <c r="D16" s="150"/>
      <c r="E16" s="150"/>
      <c r="F16" s="150"/>
      <c r="G16" s="150"/>
      <c r="H16" s="150"/>
      <c r="I16" s="150"/>
      <c r="J16" s="150"/>
      <c r="K16" s="150"/>
      <c r="L16" s="150"/>
      <c r="M16" s="150"/>
      <c r="N16" s="150"/>
      <c r="O16" s="150"/>
      <c r="P16" s="150"/>
      <c r="Q16" s="150"/>
      <c r="R16" s="150"/>
      <c r="S16" s="150"/>
    </row>
    <row r="17" spans="1:20" s="7" customFormat="1" ht="45" x14ac:dyDescent="0.2">
      <c r="B17" s="21" t="s">
        <v>96</v>
      </c>
      <c r="C17" s="9">
        <v>60</v>
      </c>
      <c r="D17" s="10">
        <v>0.92</v>
      </c>
      <c r="E17" s="10">
        <v>4.0999999999999996</v>
      </c>
      <c r="F17" s="10">
        <v>2.5299999999999998</v>
      </c>
      <c r="G17" s="10">
        <v>49</v>
      </c>
      <c r="H17" s="10">
        <v>0.02</v>
      </c>
      <c r="I17" s="10">
        <v>22.5</v>
      </c>
      <c r="J17" s="10">
        <v>0.2</v>
      </c>
      <c r="K17" s="10">
        <v>1.9</v>
      </c>
      <c r="L17" s="10">
        <v>23.82</v>
      </c>
      <c r="M17" s="10">
        <v>17.36</v>
      </c>
      <c r="N17" s="10">
        <v>9.98</v>
      </c>
      <c r="O17" s="10">
        <v>0.04</v>
      </c>
      <c r="P17" s="10">
        <v>0.02</v>
      </c>
      <c r="Q17" s="10">
        <v>0</v>
      </c>
      <c r="R17" s="19" t="s">
        <v>97</v>
      </c>
      <c r="S17" s="8" t="s">
        <v>28</v>
      </c>
    </row>
    <row r="18" spans="1:20" s="7" customFormat="1" ht="30" x14ac:dyDescent="0.2">
      <c r="B18" s="21" t="s">
        <v>98</v>
      </c>
      <c r="C18" s="9" t="s">
        <v>99</v>
      </c>
      <c r="D18" s="10">
        <v>0.57999999999999996</v>
      </c>
      <c r="E18" s="10">
        <v>8.1</v>
      </c>
      <c r="F18" s="10">
        <v>18.010000000000002</v>
      </c>
      <c r="G18" s="10">
        <v>149</v>
      </c>
      <c r="H18" s="10">
        <v>0.1</v>
      </c>
      <c r="I18" s="10">
        <v>15.7</v>
      </c>
      <c r="J18" s="10">
        <v>80</v>
      </c>
      <c r="K18" s="10">
        <v>0.2</v>
      </c>
      <c r="L18" s="10">
        <v>38.299999999999997</v>
      </c>
      <c r="M18" s="10">
        <v>94</v>
      </c>
      <c r="N18" s="10">
        <v>0.12</v>
      </c>
      <c r="O18" s="10">
        <v>0</v>
      </c>
      <c r="P18" s="10">
        <v>6.4869565217391303E-2</v>
      </c>
      <c r="Q18" s="10">
        <v>0</v>
      </c>
      <c r="R18" s="19" t="s">
        <v>100</v>
      </c>
      <c r="S18" s="8" t="s">
        <v>28</v>
      </c>
    </row>
    <row r="19" spans="1:20" s="7" customFormat="1" ht="15" x14ac:dyDescent="0.2">
      <c r="B19" s="8" t="s">
        <v>101</v>
      </c>
      <c r="C19" s="9">
        <v>100</v>
      </c>
      <c r="D19" s="10">
        <v>5.77</v>
      </c>
      <c r="E19" s="10">
        <v>6.9</v>
      </c>
      <c r="F19" s="10">
        <v>10.4</v>
      </c>
      <c r="G19" s="10">
        <v>250</v>
      </c>
      <c r="H19" s="10">
        <v>0.16</v>
      </c>
      <c r="I19" s="10">
        <v>1.044</v>
      </c>
      <c r="J19" s="10">
        <v>0</v>
      </c>
      <c r="K19" s="10">
        <v>0</v>
      </c>
      <c r="L19" s="10">
        <v>51</v>
      </c>
      <c r="M19" s="10">
        <v>159</v>
      </c>
      <c r="N19" s="10">
        <v>0</v>
      </c>
      <c r="O19" s="10">
        <v>20</v>
      </c>
      <c r="P19" s="10">
        <v>0.2</v>
      </c>
      <c r="Q19" s="10">
        <v>0</v>
      </c>
      <c r="R19" s="8">
        <v>294</v>
      </c>
      <c r="S19" s="8" t="s">
        <v>28</v>
      </c>
    </row>
    <row r="20" spans="1:20" s="7" customFormat="1" ht="15" x14ac:dyDescent="0.2">
      <c r="B20" s="8" t="s">
        <v>102</v>
      </c>
      <c r="C20" s="9">
        <v>150</v>
      </c>
      <c r="D20" s="10">
        <v>11.2</v>
      </c>
      <c r="E20" s="10">
        <v>5.92</v>
      </c>
      <c r="F20" s="10">
        <v>24.51</v>
      </c>
      <c r="G20" s="10">
        <v>145</v>
      </c>
      <c r="H20" s="10">
        <v>0.2</v>
      </c>
      <c r="I20" s="10">
        <v>25.9</v>
      </c>
      <c r="J20" s="10">
        <v>0.05</v>
      </c>
      <c r="K20" s="10">
        <v>0.2</v>
      </c>
      <c r="L20" s="10">
        <v>46</v>
      </c>
      <c r="M20" s="10">
        <v>95</v>
      </c>
      <c r="N20" s="10">
        <v>33</v>
      </c>
      <c r="O20" s="10">
        <v>1</v>
      </c>
      <c r="P20" s="10">
        <v>0.11</v>
      </c>
      <c r="Q20" s="10">
        <v>8.84</v>
      </c>
      <c r="R20" s="8">
        <v>354</v>
      </c>
      <c r="S20" s="8" t="s">
        <v>28</v>
      </c>
    </row>
    <row r="21" spans="1:20" s="7" customFormat="1" ht="15" x14ac:dyDescent="0.2">
      <c r="B21" s="8" t="s">
        <v>40</v>
      </c>
      <c r="C21" s="9">
        <v>180</v>
      </c>
      <c r="D21" s="10">
        <v>0.4</v>
      </c>
      <c r="E21" s="10">
        <v>0.04</v>
      </c>
      <c r="F21" s="10">
        <v>18.190000000000001</v>
      </c>
      <c r="G21" s="10">
        <v>76</v>
      </c>
      <c r="H21" s="10">
        <v>0.01</v>
      </c>
      <c r="I21" s="10">
        <v>0.6</v>
      </c>
      <c r="J21" s="10">
        <v>0.01</v>
      </c>
      <c r="K21" s="10">
        <v>0</v>
      </c>
      <c r="L21" s="10">
        <v>18.9984</v>
      </c>
      <c r="M21" s="10">
        <v>12.28</v>
      </c>
      <c r="N21" s="10">
        <v>11.62</v>
      </c>
      <c r="O21" s="10">
        <v>0.49</v>
      </c>
      <c r="P21" s="10">
        <v>0</v>
      </c>
      <c r="Q21" s="10">
        <v>0</v>
      </c>
      <c r="R21" s="8">
        <v>820</v>
      </c>
      <c r="S21" s="8" t="s">
        <v>30</v>
      </c>
    </row>
    <row r="22" spans="1:20" ht="15" x14ac:dyDescent="0.2">
      <c r="A22" s="7"/>
      <c r="B22" s="8" t="s">
        <v>33</v>
      </c>
      <c r="C22" s="9">
        <v>20</v>
      </c>
      <c r="D22" s="10">
        <v>2</v>
      </c>
      <c r="E22" s="10">
        <v>0.9</v>
      </c>
      <c r="F22" s="10">
        <v>10.199999999999999</v>
      </c>
      <c r="G22" s="10">
        <v>54.8</v>
      </c>
      <c r="H22" s="10">
        <v>2.1999999999999999E-2</v>
      </c>
      <c r="I22" s="10">
        <v>0</v>
      </c>
      <c r="J22" s="10">
        <v>0</v>
      </c>
      <c r="K22" s="10">
        <v>0.34</v>
      </c>
      <c r="L22" s="10">
        <v>4.7</v>
      </c>
      <c r="M22" s="10">
        <v>0</v>
      </c>
      <c r="N22" s="10">
        <v>2.6</v>
      </c>
      <c r="O22" s="10">
        <v>0.24</v>
      </c>
      <c r="P22" s="10">
        <v>6.0000000000000001E-3</v>
      </c>
      <c r="Q22" s="10">
        <v>0</v>
      </c>
      <c r="R22" s="19">
        <v>18</v>
      </c>
      <c r="S22" s="8" t="s">
        <v>28</v>
      </c>
      <c r="T22" s="7"/>
    </row>
    <row r="23" spans="1:20" ht="15" x14ac:dyDescent="0.2">
      <c r="A23" s="7"/>
      <c r="B23" s="18" t="s">
        <v>41</v>
      </c>
      <c r="C23" s="9">
        <v>40</v>
      </c>
      <c r="D23" s="10">
        <v>3</v>
      </c>
      <c r="E23" s="10">
        <v>1</v>
      </c>
      <c r="F23" s="10">
        <v>17</v>
      </c>
      <c r="G23" s="10">
        <v>103.6</v>
      </c>
      <c r="H23" s="10">
        <v>4.3999999999999997E-2</v>
      </c>
      <c r="I23" s="10">
        <v>0</v>
      </c>
      <c r="J23" s="10">
        <v>0</v>
      </c>
      <c r="K23" s="10">
        <v>0.63800000000000001</v>
      </c>
      <c r="L23" s="10">
        <v>11.6</v>
      </c>
      <c r="M23" s="10">
        <v>0</v>
      </c>
      <c r="N23" s="10">
        <v>5.6</v>
      </c>
      <c r="O23" s="10">
        <v>1.48</v>
      </c>
      <c r="P23" s="10">
        <v>1.2E-2</v>
      </c>
      <c r="Q23" s="10">
        <v>4</v>
      </c>
      <c r="R23" s="19">
        <v>19</v>
      </c>
      <c r="S23" s="8" t="s">
        <v>28</v>
      </c>
      <c r="T23" s="7"/>
    </row>
    <row r="24" spans="1:20" s="7" customFormat="1" ht="14.25" x14ac:dyDescent="0.2">
      <c r="B24" s="30" t="s">
        <v>42</v>
      </c>
      <c r="C24" s="34">
        <f t="shared" ref="C24:Q24" si="1">SUM(C17:C23)</f>
        <v>550</v>
      </c>
      <c r="D24" s="35">
        <f t="shared" si="1"/>
        <v>23.869999999999997</v>
      </c>
      <c r="E24" s="35">
        <f t="shared" si="1"/>
        <v>26.96</v>
      </c>
      <c r="F24" s="35">
        <f t="shared" si="1"/>
        <v>100.84</v>
      </c>
      <c r="G24" s="35">
        <f t="shared" si="1"/>
        <v>827.4</v>
      </c>
      <c r="H24" s="35">
        <f t="shared" si="1"/>
        <v>0.55600000000000005</v>
      </c>
      <c r="I24" s="35">
        <f t="shared" si="1"/>
        <v>65.744</v>
      </c>
      <c r="J24" s="35">
        <f t="shared" si="1"/>
        <v>80.260000000000005</v>
      </c>
      <c r="K24" s="35">
        <f t="shared" si="1"/>
        <v>3.278</v>
      </c>
      <c r="L24" s="35">
        <f t="shared" si="1"/>
        <v>194.41839999999999</v>
      </c>
      <c r="M24" s="35">
        <f t="shared" si="1"/>
        <v>377.64</v>
      </c>
      <c r="N24" s="35">
        <f t="shared" si="1"/>
        <v>62.92</v>
      </c>
      <c r="O24" s="35">
        <f t="shared" si="1"/>
        <v>23.249999999999996</v>
      </c>
      <c r="P24" s="35">
        <f t="shared" si="1"/>
        <v>0.41286956521739132</v>
      </c>
      <c r="Q24" s="35">
        <f t="shared" si="1"/>
        <v>12.84</v>
      </c>
      <c r="R24" s="30"/>
      <c r="S24" s="30"/>
    </row>
    <row r="25" spans="1:20" s="7" customFormat="1" ht="14.25" x14ac:dyDescent="0.2">
      <c r="B25" s="150" t="s">
        <v>43</v>
      </c>
      <c r="C25" s="150"/>
      <c r="D25" s="150"/>
      <c r="E25" s="150"/>
      <c r="F25" s="150"/>
      <c r="G25" s="150"/>
      <c r="H25" s="150"/>
      <c r="I25" s="150"/>
      <c r="J25" s="150"/>
      <c r="K25" s="150"/>
      <c r="L25" s="150"/>
      <c r="M25" s="150"/>
      <c r="N25" s="150"/>
      <c r="O25" s="150"/>
      <c r="P25" s="150"/>
      <c r="Q25" s="150"/>
      <c r="R25" s="150"/>
      <c r="S25" s="150"/>
    </row>
    <row r="26" spans="1:20" s="7" customFormat="1" ht="30" x14ac:dyDescent="0.2">
      <c r="B26" s="18" t="s">
        <v>36</v>
      </c>
      <c r="C26" s="9">
        <v>50</v>
      </c>
      <c r="D26" s="10">
        <v>0.48</v>
      </c>
      <c r="E26" s="10">
        <v>5.08</v>
      </c>
      <c r="F26" s="10">
        <v>1.75</v>
      </c>
      <c r="G26" s="10">
        <v>52.4</v>
      </c>
      <c r="H26" s="10">
        <v>0.02</v>
      </c>
      <c r="I26" s="10">
        <v>8</v>
      </c>
      <c r="J26" s="10">
        <v>0</v>
      </c>
      <c r="K26" s="10">
        <v>1.75</v>
      </c>
      <c r="L26" s="10">
        <v>26.65</v>
      </c>
      <c r="M26" s="10">
        <v>0</v>
      </c>
      <c r="N26" s="10">
        <v>10.88</v>
      </c>
      <c r="O26" s="10">
        <v>0.01</v>
      </c>
      <c r="P26" s="10">
        <v>1.4999999999999999E-2</v>
      </c>
      <c r="Q26" s="10">
        <v>0</v>
      </c>
      <c r="R26" s="19" t="s">
        <v>37</v>
      </c>
      <c r="S26" s="8" t="s">
        <v>28</v>
      </c>
    </row>
    <row r="27" spans="1:20" s="7" customFormat="1" ht="15" x14ac:dyDescent="0.2">
      <c r="B27" s="21" t="s">
        <v>103</v>
      </c>
      <c r="C27" s="9">
        <v>90</v>
      </c>
      <c r="D27" s="10">
        <v>15.3</v>
      </c>
      <c r="E27" s="10">
        <v>3.6</v>
      </c>
      <c r="F27" s="10">
        <v>18</v>
      </c>
      <c r="G27" s="10">
        <v>153.9</v>
      </c>
      <c r="H27" s="10">
        <v>0.02</v>
      </c>
      <c r="I27" s="10">
        <v>0.4</v>
      </c>
      <c r="J27" s="10">
        <v>0.7</v>
      </c>
      <c r="K27" s="10">
        <v>0.11</v>
      </c>
      <c r="L27" s="10">
        <v>9</v>
      </c>
      <c r="M27" s="10">
        <v>258.75</v>
      </c>
      <c r="N27" s="10">
        <v>12</v>
      </c>
      <c r="O27" s="10">
        <v>1.08</v>
      </c>
      <c r="P27" s="10">
        <v>0.2</v>
      </c>
      <c r="Q27" s="10">
        <v>0.4</v>
      </c>
      <c r="R27" s="19">
        <v>471</v>
      </c>
      <c r="S27" s="8" t="s">
        <v>30</v>
      </c>
    </row>
    <row r="28" spans="1:20" s="7" customFormat="1" ht="15" x14ac:dyDescent="0.2">
      <c r="B28" s="8" t="s">
        <v>104</v>
      </c>
      <c r="C28" s="9">
        <v>150</v>
      </c>
      <c r="D28" s="10">
        <v>3.83</v>
      </c>
      <c r="E28" s="10">
        <v>3</v>
      </c>
      <c r="F28" s="10">
        <v>39.71</v>
      </c>
      <c r="G28" s="10">
        <v>201</v>
      </c>
      <c r="H28" s="10">
        <v>0.04</v>
      </c>
      <c r="I28" s="10">
        <v>0</v>
      </c>
      <c r="J28" s="10">
        <v>0.1</v>
      </c>
      <c r="K28" s="10">
        <v>0.44419999999999998</v>
      </c>
      <c r="L28" s="10">
        <v>13.44</v>
      </c>
      <c r="M28" s="10">
        <v>82.23</v>
      </c>
      <c r="N28" s="10">
        <v>142</v>
      </c>
      <c r="O28" s="10">
        <v>0.56999999999999995</v>
      </c>
      <c r="P28" s="10">
        <v>0.02</v>
      </c>
      <c r="Q28" s="10">
        <v>0</v>
      </c>
      <c r="R28" s="8">
        <v>200</v>
      </c>
      <c r="S28" s="8" t="s">
        <v>28</v>
      </c>
    </row>
    <row r="29" spans="1:20" ht="15" x14ac:dyDescent="0.2">
      <c r="A29" s="7"/>
      <c r="B29" s="8" t="s">
        <v>105</v>
      </c>
      <c r="C29" s="9">
        <v>30</v>
      </c>
      <c r="D29" s="10">
        <v>0.8</v>
      </c>
      <c r="E29" s="10">
        <v>0.05</v>
      </c>
      <c r="F29" s="10">
        <v>3.5</v>
      </c>
      <c r="G29" s="10">
        <v>17.600000000000001</v>
      </c>
      <c r="H29" s="10">
        <v>0.02</v>
      </c>
      <c r="I29" s="10">
        <v>4.05</v>
      </c>
      <c r="J29" s="10">
        <v>0.36</v>
      </c>
      <c r="K29" s="10">
        <v>0</v>
      </c>
      <c r="L29" s="10">
        <v>0.14000000000000001</v>
      </c>
      <c r="M29" s="10">
        <v>0.03</v>
      </c>
      <c r="N29" s="10">
        <v>0.06</v>
      </c>
      <c r="O29" s="10">
        <v>3.9E-2</v>
      </c>
      <c r="P29" s="10">
        <v>0.01</v>
      </c>
      <c r="Q29" s="10">
        <v>0</v>
      </c>
      <c r="R29" s="8">
        <v>671</v>
      </c>
      <c r="S29" s="8" t="s">
        <v>30</v>
      </c>
      <c r="T29" s="7"/>
    </row>
    <row r="30" spans="1:20" s="7" customFormat="1" ht="15" x14ac:dyDescent="0.2">
      <c r="B30" s="8" t="s">
        <v>106</v>
      </c>
      <c r="C30" s="9">
        <v>200</v>
      </c>
      <c r="D30" s="10">
        <v>5.6000000000000001E-2</v>
      </c>
      <c r="E30" s="10">
        <v>0</v>
      </c>
      <c r="F30" s="10">
        <v>24</v>
      </c>
      <c r="G30" s="10">
        <v>33</v>
      </c>
      <c r="H30" s="10">
        <v>4.1999999999999997E-3</v>
      </c>
      <c r="I30" s="10">
        <v>1.4</v>
      </c>
      <c r="J30" s="10">
        <v>0</v>
      </c>
      <c r="K30" s="10">
        <v>2.8000000000000001E-2</v>
      </c>
      <c r="L30" s="10">
        <v>4</v>
      </c>
      <c r="M30" s="10">
        <v>2</v>
      </c>
      <c r="N30" s="10">
        <v>0.01</v>
      </c>
      <c r="O30" s="10">
        <v>0.02</v>
      </c>
      <c r="P30" s="10">
        <v>2.8E-3</v>
      </c>
      <c r="Q30" s="10">
        <v>0</v>
      </c>
      <c r="R30" s="8">
        <v>481</v>
      </c>
      <c r="S30" s="8" t="s">
        <v>28</v>
      </c>
    </row>
    <row r="31" spans="1:20" s="7" customFormat="1" ht="15" x14ac:dyDescent="0.2">
      <c r="B31" s="8" t="s">
        <v>33</v>
      </c>
      <c r="C31" s="9">
        <v>40</v>
      </c>
      <c r="D31" s="10">
        <v>4</v>
      </c>
      <c r="E31" s="10">
        <v>1.8</v>
      </c>
      <c r="F31" s="10">
        <v>20.399999999999999</v>
      </c>
      <c r="G31" s="10">
        <v>109.6</v>
      </c>
      <c r="H31" s="10">
        <v>2.1999999999999999E-2</v>
      </c>
      <c r="I31" s="10">
        <v>0</v>
      </c>
      <c r="J31" s="10">
        <v>0</v>
      </c>
      <c r="K31" s="10">
        <v>0.34</v>
      </c>
      <c r="L31" s="10">
        <v>4.7</v>
      </c>
      <c r="M31" s="10">
        <v>0</v>
      </c>
      <c r="N31" s="10">
        <v>2.8</v>
      </c>
      <c r="O31" s="10">
        <v>0.24</v>
      </c>
      <c r="P31" s="10">
        <v>6.0000000000000001E-3</v>
      </c>
      <c r="Q31" s="10">
        <v>2</v>
      </c>
      <c r="R31" s="8">
        <v>18</v>
      </c>
      <c r="S31" s="8" t="s">
        <v>28</v>
      </c>
    </row>
    <row r="32" spans="1:20" s="7" customFormat="1" ht="14.25" x14ac:dyDescent="0.2">
      <c r="B32" s="30" t="s">
        <v>49</v>
      </c>
      <c r="C32" s="34">
        <v>530</v>
      </c>
      <c r="D32" s="35">
        <f t="shared" ref="D32:Q32" si="2">SUM(D27:D31)</f>
        <v>23.986000000000004</v>
      </c>
      <c r="E32" s="35">
        <f t="shared" si="2"/>
        <v>8.4499999999999993</v>
      </c>
      <c r="F32" s="35">
        <f t="shared" si="2"/>
        <v>105.61000000000001</v>
      </c>
      <c r="G32" s="35">
        <f t="shared" si="2"/>
        <v>515.1</v>
      </c>
      <c r="H32" s="35">
        <f t="shared" si="2"/>
        <v>0.10619999999999999</v>
      </c>
      <c r="I32" s="35">
        <f t="shared" si="2"/>
        <v>5.85</v>
      </c>
      <c r="J32" s="35">
        <f t="shared" si="2"/>
        <v>1.1599999999999999</v>
      </c>
      <c r="K32" s="35">
        <f t="shared" si="2"/>
        <v>0.92220000000000013</v>
      </c>
      <c r="L32" s="35">
        <f t="shared" si="2"/>
        <v>31.279999999999998</v>
      </c>
      <c r="M32" s="35">
        <f t="shared" si="2"/>
        <v>343.01</v>
      </c>
      <c r="N32" s="35">
        <f t="shared" si="2"/>
        <v>156.87</v>
      </c>
      <c r="O32" s="35">
        <f t="shared" si="2"/>
        <v>1.9489999999999998</v>
      </c>
      <c r="P32" s="35">
        <f t="shared" si="2"/>
        <v>0.23880000000000001</v>
      </c>
      <c r="Q32" s="35">
        <f t="shared" si="2"/>
        <v>2.4</v>
      </c>
      <c r="R32" s="30"/>
      <c r="S32" s="30"/>
    </row>
    <row r="33" spans="2:19" s="7" customFormat="1" ht="15" x14ac:dyDescent="0.2">
      <c r="B33" s="23" t="s">
        <v>50</v>
      </c>
      <c r="C33" s="24"/>
      <c r="D33" s="25">
        <f t="shared" ref="D33:Q33" si="3">D15+D24</f>
        <v>38.184999999999995</v>
      </c>
      <c r="E33" s="25">
        <f t="shared" si="3"/>
        <v>48.81</v>
      </c>
      <c r="F33" s="25">
        <f t="shared" si="3"/>
        <v>171.81</v>
      </c>
      <c r="G33" s="25">
        <f t="shared" si="3"/>
        <v>1389.69</v>
      </c>
      <c r="H33" s="25">
        <f t="shared" si="3"/>
        <v>0.79</v>
      </c>
      <c r="I33" s="25">
        <f t="shared" si="3"/>
        <v>70.543999999999997</v>
      </c>
      <c r="J33" s="25">
        <f t="shared" si="3"/>
        <v>177.44</v>
      </c>
      <c r="K33" s="25">
        <f t="shared" si="3"/>
        <v>7.6479999999999997</v>
      </c>
      <c r="L33" s="25">
        <f t="shared" si="3"/>
        <v>449.87839999999994</v>
      </c>
      <c r="M33" s="25">
        <f t="shared" si="3"/>
        <v>650.19000000000005</v>
      </c>
      <c r="N33" s="25">
        <f t="shared" si="3"/>
        <v>128.32</v>
      </c>
      <c r="O33" s="25">
        <f t="shared" si="3"/>
        <v>27.769999999999996</v>
      </c>
      <c r="P33" s="25">
        <f t="shared" si="3"/>
        <v>0.90386956521739137</v>
      </c>
      <c r="Q33" s="25">
        <f t="shared" si="3"/>
        <v>32.54</v>
      </c>
      <c r="R33" s="23"/>
      <c r="S33" s="23"/>
    </row>
    <row r="34" spans="2:19" s="7" customFormat="1" ht="15" x14ac:dyDescent="0.2">
      <c r="B34" s="23" t="s">
        <v>51</v>
      </c>
      <c r="C34" s="24"/>
      <c r="D34" s="25">
        <f t="shared" ref="D34:Q34" si="4">D24+D32</f>
        <v>47.856000000000002</v>
      </c>
      <c r="E34" s="25">
        <f t="shared" si="4"/>
        <v>35.409999999999997</v>
      </c>
      <c r="F34" s="25">
        <f t="shared" si="4"/>
        <v>206.45000000000002</v>
      </c>
      <c r="G34" s="25">
        <f t="shared" si="4"/>
        <v>1342.5</v>
      </c>
      <c r="H34" s="25">
        <f t="shared" si="4"/>
        <v>0.66220000000000001</v>
      </c>
      <c r="I34" s="25">
        <f t="shared" si="4"/>
        <v>71.593999999999994</v>
      </c>
      <c r="J34" s="25">
        <f t="shared" si="4"/>
        <v>81.42</v>
      </c>
      <c r="K34" s="25">
        <f t="shared" si="4"/>
        <v>4.2002000000000006</v>
      </c>
      <c r="L34" s="25">
        <f t="shared" si="4"/>
        <v>225.69839999999999</v>
      </c>
      <c r="M34" s="25">
        <f t="shared" si="4"/>
        <v>720.65</v>
      </c>
      <c r="N34" s="25">
        <f t="shared" si="4"/>
        <v>219.79000000000002</v>
      </c>
      <c r="O34" s="25">
        <f t="shared" si="4"/>
        <v>25.198999999999998</v>
      </c>
      <c r="P34" s="25">
        <f t="shared" si="4"/>
        <v>0.65166956521739139</v>
      </c>
      <c r="Q34" s="25">
        <f t="shared" si="4"/>
        <v>15.24</v>
      </c>
      <c r="R34" s="23"/>
      <c r="S34" s="23"/>
    </row>
    <row r="35" spans="2:19" s="7" customFormat="1" x14ac:dyDescent="0.2"/>
    <row r="36" spans="2:19" s="7" customFormat="1" x14ac:dyDescent="0.2"/>
    <row r="42" spans="2:19" x14ac:dyDescent="0.2">
      <c r="G42" s="1" t="s">
        <v>107</v>
      </c>
    </row>
  </sheetData>
  <mergeCells count="24">
    <mergeCell ref="B8:S8"/>
    <mergeCell ref="B16:S16"/>
    <mergeCell ref="B25:S25"/>
    <mergeCell ref="P4:P6"/>
    <mergeCell ref="C4:C5"/>
    <mergeCell ref="D4:D5"/>
    <mergeCell ref="F4:F5"/>
    <mergeCell ref="H4:K4"/>
    <mergeCell ref="Q4:Q6"/>
    <mergeCell ref="R4:R6"/>
    <mergeCell ref="S4:S6"/>
    <mergeCell ref="L4:O4"/>
    <mergeCell ref="H5:H6"/>
    <mergeCell ref="E4:E5"/>
    <mergeCell ref="I5:I6"/>
    <mergeCell ref="K5:K6"/>
    <mergeCell ref="B4:B6"/>
    <mergeCell ref="L5:L6"/>
    <mergeCell ref="G4:G5"/>
    <mergeCell ref="J5:J6"/>
    <mergeCell ref="B7:S7"/>
    <mergeCell ref="M5:M6"/>
    <mergeCell ref="N5:N6"/>
    <mergeCell ref="O5:O6"/>
  </mergeCells>
  <pageMargins left="0.7" right="0.7" top="0.75" bottom="0.75" header="0.511811023622047" footer="0.511811023622047"/>
  <pageSetup paperSize="9" scale="5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T33"/>
  <sheetViews>
    <sheetView showGridLines="0" topLeftCell="F3" workbookViewId="0">
      <selection activeCell="G20" sqref="G20"/>
    </sheetView>
  </sheetViews>
  <sheetFormatPr defaultColWidth="9" defaultRowHeight="12.75" zeroHeight="1" x14ac:dyDescent="0.2"/>
  <cols>
    <col min="1" max="1" width="4.83203125" style="1" customWidth="1"/>
    <col min="2" max="2" width="37.83203125" style="1" customWidth="1"/>
    <col min="3" max="3" width="15.5" style="1" customWidth="1"/>
    <col min="4" max="5" width="10"/>
    <col min="6" max="6" width="12.83203125" style="1" customWidth="1"/>
    <col min="7" max="7" width="17.5" style="1" customWidth="1"/>
    <col min="8" max="8" width="9.83203125" style="1" customWidth="1"/>
    <col min="9" max="9" width="9.1640625" style="1" customWidth="1"/>
    <col min="10" max="10" width="10.1640625" style="1" customWidth="1"/>
    <col min="11" max="11" width="10"/>
    <col min="12" max="12" width="10.33203125" style="1" customWidth="1"/>
    <col min="13" max="13" width="10"/>
    <col min="14" max="14" width="10.5" style="1" customWidth="1"/>
    <col min="15" max="15" width="8.5" style="1" customWidth="1"/>
    <col min="16" max="16" width="9.5" style="1" customWidth="1"/>
    <col min="17" max="17" width="10.1640625" style="1" customWidth="1"/>
    <col min="18" max="18" width="10"/>
    <col min="19" max="19" width="62" style="1" customWidth="1"/>
    <col min="20" max="256" width="10" customWidth="1"/>
  </cols>
  <sheetData>
    <row r="3" spans="2:19" ht="15" x14ac:dyDescent="0.25">
      <c r="B3" s="28" t="s">
        <v>108</v>
      </c>
    </row>
    <row r="4" spans="2:19" s="36" customFormat="1" ht="13.5" customHeight="1" x14ac:dyDescent="0.2">
      <c r="B4" s="151" t="s">
        <v>3</v>
      </c>
      <c r="C4" s="151" t="s">
        <v>4</v>
      </c>
      <c r="D4" s="151" t="s">
        <v>5</v>
      </c>
      <c r="E4" s="151" t="s">
        <v>6</v>
      </c>
      <c r="F4" s="151" t="s">
        <v>7</v>
      </c>
      <c r="G4" s="151" t="s">
        <v>8</v>
      </c>
      <c r="H4" s="154" t="s">
        <v>9</v>
      </c>
      <c r="I4" s="154"/>
      <c r="J4" s="154"/>
      <c r="K4" s="154"/>
      <c r="L4" s="154" t="s">
        <v>10</v>
      </c>
      <c r="M4" s="154"/>
      <c r="N4" s="154"/>
      <c r="O4" s="154"/>
      <c r="P4" s="154" t="s">
        <v>11</v>
      </c>
      <c r="Q4" s="154" t="s">
        <v>12</v>
      </c>
      <c r="R4" s="154" t="s">
        <v>13</v>
      </c>
      <c r="S4" s="151" t="s">
        <v>14</v>
      </c>
    </row>
    <row r="5" spans="2:19" s="36" customFormat="1" ht="12.75" customHeight="1" x14ac:dyDescent="0.2">
      <c r="B5" s="151"/>
      <c r="C5" s="151"/>
      <c r="D5" s="151"/>
      <c r="E5" s="151"/>
      <c r="F5" s="151"/>
      <c r="G5" s="151"/>
      <c r="H5" s="151" t="s">
        <v>15</v>
      </c>
      <c r="I5" s="151" t="s">
        <v>16</v>
      </c>
      <c r="J5" s="151" t="s">
        <v>17</v>
      </c>
      <c r="K5" s="151" t="s">
        <v>71</v>
      </c>
      <c r="L5" s="151" t="s">
        <v>19</v>
      </c>
      <c r="M5" s="151" t="s">
        <v>20</v>
      </c>
      <c r="N5" s="151" t="s">
        <v>21</v>
      </c>
      <c r="O5" s="154" t="s">
        <v>22</v>
      </c>
      <c r="P5" s="154"/>
      <c r="Q5" s="154"/>
      <c r="R5" s="154"/>
      <c r="S5" s="151"/>
    </row>
    <row r="6" spans="2:19" s="36" customFormat="1" ht="12" x14ac:dyDescent="0.2">
      <c r="B6" s="151"/>
      <c r="C6" s="37" t="s">
        <v>23</v>
      </c>
      <c r="D6" s="38" t="s">
        <v>23</v>
      </c>
      <c r="E6" s="38" t="s">
        <v>23</v>
      </c>
      <c r="F6" s="38" t="s">
        <v>23</v>
      </c>
      <c r="G6" s="38" t="s">
        <v>24</v>
      </c>
      <c r="H6" s="151"/>
      <c r="I6" s="151"/>
      <c r="J6" s="151"/>
      <c r="K6" s="151"/>
      <c r="L6" s="151"/>
      <c r="M6" s="151"/>
      <c r="N6" s="151"/>
      <c r="O6" s="154"/>
      <c r="P6" s="154"/>
      <c r="Q6" s="154"/>
      <c r="R6" s="154"/>
      <c r="S6" s="151"/>
    </row>
    <row r="7" spans="2:19" ht="12.75" customHeight="1" x14ac:dyDescent="0.2">
      <c r="B7" s="148" t="s">
        <v>109</v>
      </c>
      <c r="C7" s="148"/>
      <c r="D7" s="148"/>
      <c r="E7" s="148"/>
      <c r="F7" s="148"/>
      <c r="G7" s="148"/>
      <c r="H7" s="148"/>
      <c r="I7" s="148"/>
      <c r="J7" s="148"/>
      <c r="K7" s="148"/>
      <c r="L7" s="148"/>
      <c r="M7" s="148"/>
      <c r="N7" s="148"/>
      <c r="O7" s="148"/>
      <c r="P7" s="148"/>
      <c r="Q7" s="148"/>
      <c r="R7" s="148"/>
      <c r="S7" s="148"/>
    </row>
    <row r="8" spans="2:19" ht="12.75" customHeight="1" x14ac:dyDescent="0.2">
      <c r="B8" s="152" t="s">
        <v>26</v>
      </c>
      <c r="C8" s="152"/>
      <c r="D8" s="152"/>
      <c r="E8" s="152"/>
      <c r="F8" s="152"/>
      <c r="G8" s="152"/>
      <c r="H8" s="152"/>
      <c r="I8" s="152"/>
      <c r="J8" s="152"/>
      <c r="K8" s="152"/>
      <c r="L8" s="152"/>
      <c r="M8" s="152"/>
      <c r="N8" s="152"/>
      <c r="O8" s="152"/>
      <c r="P8" s="152"/>
      <c r="Q8" s="152"/>
      <c r="R8" s="152"/>
      <c r="S8" s="152"/>
    </row>
    <row r="9" spans="2:19" s="7" customFormat="1" ht="15" x14ac:dyDescent="0.2">
      <c r="B9" s="8" t="s">
        <v>110</v>
      </c>
      <c r="C9" s="9">
        <v>200</v>
      </c>
      <c r="D9" s="10">
        <v>12.02</v>
      </c>
      <c r="E9" s="10">
        <v>7.8</v>
      </c>
      <c r="F9" s="10">
        <v>5.2</v>
      </c>
      <c r="G9" s="10">
        <v>322.60000000000002</v>
      </c>
      <c r="H9" s="10">
        <v>0.04</v>
      </c>
      <c r="I9" s="10">
        <v>1.06</v>
      </c>
      <c r="J9" s="10">
        <v>380.22</v>
      </c>
      <c r="K9" s="10">
        <v>0.21</v>
      </c>
      <c r="L9" s="10">
        <v>106.12</v>
      </c>
      <c r="M9" s="10">
        <v>369.08</v>
      </c>
      <c r="N9" s="10">
        <v>0.11</v>
      </c>
      <c r="O9" s="10">
        <v>0.11</v>
      </c>
      <c r="P9" s="10">
        <v>0.53</v>
      </c>
      <c r="Q9" s="10">
        <v>34.68</v>
      </c>
      <c r="R9" s="8">
        <v>231</v>
      </c>
      <c r="S9" s="8" t="s">
        <v>28</v>
      </c>
    </row>
    <row r="10" spans="2:19" s="7" customFormat="1" ht="15" x14ac:dyDescent="0.2">
      <c r="B10" s="8" t="s">
        <v>32</v>
      </c>
      <c r="C10" s="9">
        <v>10</v>
      </c>
      <c r="D10" s="10">
        <v>0.08</v>
      </c>
      <c r="E10" s="10">
        <v>7.2</v>
      </c>
      <c r="F10" s="10">
        <v>0.08</v>
      </c>
      <c r="G10" s="10">
        <v>74.89</v>
      </c>
      <c r="H10" s="10">
        <v>0</v>
      </c>
      <c r="I10" s="10">
        <v>0</v>
      </c>
      <c r="J10" s="10">
        <v>30</v>
      </c>
      <c r="K10" s="10">
        <v>0.1</v>
      </c>
      <c r="L10" s="10">
        <v>1.2</v>
      </c>
      <c r="M10" s="10">
        <v>0.05</v>
      </c>
      <c r="N10" s="10">
        <v>0</v>
      </c>
      <c r="O10" s="10">
        <v>0.02</v>
      </c>
      <c r="P10" s="10">
        <v>0.01</v>
      </c>
      <c r="Q10" s="10">
        <v>0.9</v>
      </c>
      <c r="R10" s="8">
        <v>13</v>
      </c>
      <c r="S10" s="8" t="s">
        <v>28</v>
      </c>
    </row>
    <row r="11" spans="2:19" s="7" customFormat="1" ht="15" x14ac:dyDescent="0.2">
      <c r="B11" s="8" t="s">
        <v>75</v>
      </c>
      <c r="C11" s="9">
        <v>200</v>
      </c>
      <c r="D11" s="10">
        <v>0</v>
      </c>
      <c r="E11" s="10">
        <v>0.05</v>
      </c>
      <c r="F11" s="10">
        <v>10.02</v>
      </c>
      <c r="G11" s="10">
        <v>40</v>
      </c>
      <c r="H11" s="10">
        <v>0</v>
      </c>
      <c r="I11" s="10">
        <v>0</v>
      </c>
      <c r="J11" s="10">
        <v>0</v>
      </c>
      <c r="K11" s="10">
        <v>0</v>
      </c>
      <c r="L11" s="10">
        <v>5.22</v>
      </c>
      <c r="M11" s="10">
        <v>8.24</v>
      </c>
      <c r="N11" s="10">
        <v>4.4400000000000004</v>
      </c>
      <c r="O11" s="10">
        <v>0.85</v>
      </c>
      <c r="P11" s="10">
        <v>0.01</v>
      </c>
      <c r="Q11" s="10">
        <v>0</v>
      </c>
      <c r="R11" s="8">
        <v>420</v>
      </c>
      <c r="S11" s="8" t="s">
        <v>28</v>
      </c>
    </row>
    <row r="12" spans="2:19" s="7" customFormat="1" ht="60" x14ac:dyDescent="0.2">
      <c r="B12" s="21" t="s">
        <v>111</v>
      </c>
      <c r="C12" s="9">
        <v>40</v>
      </c>
      <c r="D12" s="10">
        <v>3.15</v>
      </c>
      <c r="E12" s="10">
        <v>2</v>
      </c>
      <c r="F12" s="10">
        <v>24</v>
      </c>
      <c r="G12" s="10">
        <v>158</v>
      </c>
      <c r="H12" s="10">
        <v>0</v>
      </c>
      <c r="I12" s="10">
        <v>0</v>
      </c>
      <c r="J12" s="10">
        <v>0</v>
      </c>
      <c r="K12" s="10">
        <v>0</v>
      </c>
      <c r="L12" s="10">
        <v>5.2</v>
      </c>
      <c r="M12" s="10">
        <v>0</v>
      </c>
      <c r="N12" s="10">
        <v>0</v>
      </c>
      <c r="O12" s="10">
        <v>0</v>
      </c>
      <c r="P12" s="10">
        <v>0</v>
      </c>
      <c r="Q12" s="10">
        <v>0</v>
      </c>
      <c r="R12" s="8">
        <v>509</v>
      </c>
      <c r="S12" s="21" t="s">
        <v>93</v>
      </c>
    </row>
    <row r="13" spans="2:19" s="7" customFormat="1" ht="15" x14ac:dyDescent="0.2">
      <c r="B13" s="8" t="s">
        <v>33</v>
      </c>
      <c r="C13" s="9">
        <v>60</v>
      </c>
      <c r="D13" s="10">
        <v>4</v>
      </c>
      <c r="E13" s="10">
        <v>2.7</v>
      </c>
      <c r="F13" s="10">
        <v>30.6</v>
      </c>
      <c r="G13" s="10">
        <v>164.4</v>
      </c>
      <c r="H13" s="10">
        <v>0.06</v>
      </c>
      <c r="I13" s="10">
        <v>0</v>
      </c>
      <c r="J13" s="10">
        <v>0</v>
      </c>
      <c r="K13" s="10">
        <v>0.96</v>
      </c>
      <c r="L13" s="10">
        <v>14.55</v>
      </c>
      <c r="M13" s="10">
        <v>0</v>
      </c>
      <c r="N13" s="10">
        <v>8.4</v>
      </c>
      <c r="O13" s="10">
        <v>2.2200000000000002</v>
      </c>
      <c r="P13" s="10">
        <v>1.4999999999999999E-2</v>
      </c>
      <c r="Q13" s="10">
        <v>0</v>
      </c>
      <c r="R13" s="8">
        <v>18</v>
      </c>
      <c r="S13" s="8" t="s">
        <v>28</v>
      </c>
    </row>
    <row r="14" spans="2:19" s="7" customFormat="1" ht="15" x14ac:dyDescent="0.2">
      <c r="B14" s="39" t="s">
        <v>34</v>
      </c>
      <c r="C14" s="40">
        <f t="shared" ref="C14:Q14" si="0">SUM(C9:C13)</f>
        <v>510</v>
      </c>
      <c r="D14" s="41">
        <f t="shared" si="0"/>
        <v>19.25</v>
      </c>
      <c r="E14" s="41">
        <f t="shared" si="0"/>
        <v>19.75</v>
      </c>
      <c r="F14" s="41">
        <f t="shared" si="0"/>
        <v>69.900000000000006</v>
      </c>
      <c r="G14" s="41">
        <f t="shared" si="0"/>
        <v>759.89</v>
      </c>
      <c r="H14" s="41">
        <f t="shared" si="0"/>
        <v>0.1</v>
      </c>
      <c r="I14" s="41">
        <f t="shared" si="0"/>
        <v>1.06</v>
      </c>
      <c r="J14" s="41">
        <f t="shared" si="0"/>
        <v>410.22</v>
      </c>
      <c r="K14" s="41">
        <f t="shared" si="0"/>
        <v>1.27</v>
      </c>
      <c r="L14" s="41">
        <f t="shared" si="0"/>
        <v>132.29000000000002</v>
      </c>
      <c r="M14" s="41">
        <f t="shared" si="0"/>
        <v>377.37</v>
      </c>
      <c r="N14" s="41">
        <f t="shared" si="0"/>
        <v>12.950000000000001</v>
      </c>
      <c r="O14" s="41">
        <f t="shared" si="0"/>
        <v>3.2</v>
      </c>
      <c r="P14" s="41">
        <f t="shared" si="0"/>
        <v>0.56500000000000006</v>
      </c>
      <c r="Q14" s="41">
        <f t="shared" si="0"/>
        <v>35.58</v>
      </c>
      <c r="R14" s="42"/>
      <c r="S14" s="42"/>
    </row>
    <row r="15" spans="2:19" s="7" customFormat="1" ht="12.75" customHeight="1" x14ac:dyDescent="0.2">
      <c r="B15" s="43" t="s">
        <v>35</v>
      </c>
      <c r="C15" s="43"/>
      <c r="D15" s="43"/>
      <c r="E15" s="43"/>
      <c r="F15" s="43"/>
      <c r="G15" s="43"/>
      <c r="H15" s="43"/>
      <c r="I15" s="43"/>
      <c r="J15" s="43"/>
      <c r="K15" s="43"/>
      <c r="L15" s="43"/>
      <c r="M15" s="43"/>
      <c r="N15" s="43"/>
      <c r="O15" s="43"/>
      <c r="P15" s="43"/>
      <c r="Q15" s="43"/>
      <c r="R15" s="43"/>
      <c r="S15" s="43"/>
    </row>
    <row r="16" spans="2:19" s="7" customFormat="1" ht="60" x14ac:dyDescent="0.2">
      <c r="B16" s="8" t="s">
        <v>112</v>
      </c>
      <c r="C16" s="9">
        <v>60</v>
      </c>
      <c r="D16" s="10">
        <v>1</v>
      </c>
      <c r="E16" s="10">
        <v>3.16</v>
      </c>
      <c r="F16" s="10">
        <v>5.69</v>
      </c>
      <c r="G16" s="10">
        <v>67.3</v>
      </c>
      <c r="H16" s="10">
        <v>10.08</v>
      </c>
      <c r="I16" s="10">
        <v>9.8640000000000008</v>
      </c>
      <c r="J16" s="10">
        <v>780</v>
      </c>
      <c r="K16" s="10">
        <v>4.5999999999999996</v>
      </c>
      <c r="L16" s="10">
        <v>19.079999999999998</v>
      </c>
      <c r="M16" s="10">
        <v>43.11</v>
      </c>
      <c r="N16" s="10">
        <v>4.17</v>
      </c>
      <c r="O16" s="10">
        <v>0.72</v>
      </c>
      <c r="P16" s="10">
        <v>6.3759999999999997E-2</v>
      </c>
      <c r="Q16" s="10">
        <v>1.68</v>
      </c>
      <c r="R16" s="8">
        <v>67</v>
      </c>
      <c r="S16" s="21" t="s">
        <v>113</v>
      </c>
    </row>
    <row r="17" spans="1:20" s="7" customFormat="1" ht="60" x14ac:dyDescent="0.2">
      <c r="B17" s="8" t="s">
        <v>114</v>
      </c>
      <c r="C17" s="9">
        <v>200</v>
      </c>
      <c r="D17" s="10">
        <v>1.6</v>
      </c>
      <c r="E17" s="10">
        <v>4.8</v>
      </c>
      <c r="F17" s="10">
        <v>9.8699999999999992</v>
      </c>
      <c r="G17" s="10">
        <v>91</v>
      </c>
      <c r="H17" s="10">
        <v>0.1</v>
      </c>
      <c r="I17" s="10">
        <v>16.399999999999999</v>
      </c>
      <c r="J17" s="10">
        <v>0.01</v>
      </c>
      <c r="K17" s="10">
        <v>2.1</v>
      </c>
      <c r="L17" s="10">
        <v>8</v>
      </c>
      <c r="M17" s="10">
        <v>1</v>
      </c>
      <c r="N17" s="10">
        <v>2</v>
      </c>
      <c r="O17" s="10">
        <v>0</v>
      </c>
      <c r="P17" s="10">
        <v>0.1</v>
      </c>
      <c r="Q17" s="10">
        <v>0</v>
      </c>
      <c r="R17" s="8">
        <v>99</v>
      </c>
      <c r="S17" s="21" t="s">
        <v>113</v>
      </c>
    </row>
    <row r="18" spans="1:20" s="7" customFormat="1" ht="15" x14ac:dyDescent="0.2">
      <c r="B18" s="8" t="s">
        <v>115</v>
      </c>
      <c r="C18" s="9">
        <v>180</v>
      </c>
      <c r="D18" s="10">
        <v>15.94</v>
      </c>
      <c r="E18" s="10">
        <v>17.12</v>
      </c>
      <c r="F18" s="10">
        <v>34.299999999999997</v>
      </c>
      <c r="G18" s="10">
        <v>348.8</v>
      </c>
      <c r="H18" s="10">
        <v>0.46</v>
      </c>
      <c r="I18" s="10">
        <v>0</v>
      </c>
      <c r="J18" s="10">
        <v>48</v>
      </c>
      <c r="K18" s="10">
        <v>0.06</v>
      </c>
      <c r="L18" s="10">
        <v>72.8</v>
      </c>
      <c r="M18" s="10">
        <v>1.27</v>
      </c>
      <c r="N18" s="10">
        <v>59.26</v>
      </c>
      <c r="O18" s="10">
        <v>3.98</v>
      </c>
      <c r="P18" s="10">
        <v>0.24</v>
      </c>
      <c r="Q18" s="10">
        <v>0</v>
      </c>
      <c r="R18" s="8">
        <v>504</v>
      </c>
      <c r="S18" s="8" t="s">
        <v>28</v>
      </c>
    </row>
    <row r="19" spans="1:20" s="7" customFormat="1" ht="15" x14ac:dyDescent="0.2">
      <c r="B19" s="8" t="s">
        <v>116</v>
      </c>
      <c r="C19" s="9">
        <v>200</v>
      </c>
      <c r="D19" s="10">
        <v>0</v>
      </c>
      <c r="E19" s="10">
        <v>0</v>
      </c>
      <c r="F19" s="10">
        <v>23.44</v>
      </c>
      <c r="G19" s="10">
        <v>37.6</v>
      </c>
      <c r="H19" s="10">
        <v>8.9999999999999993E-3</v>
      </c>
      <c r="I19" s="10">
        <v>2.8</v>
      </c>
      <c r="J19" s="10">
        <v>0.01</v>
      </c>
      <c r="K19" s="10">
        <v>0.06</v>
      </c>
      <c r="L19" s="10">
        <v>7.6</v>
      </c>
      <c r="M19" s="10">
        <v>0</v>
      </c>
      <c r="N19" s="10">
        <v>2.1</v>
      </c>
      <c r="O19" s="10">
        <v>0.04</v>
      </c>
      <c r="P19" s="10">
        <v>0.28000000000000003</v>
      </c>
      <c r="Q19" s="10">
        <v>0.6</v>
      </c>
      <c r="R19" s="8">
        <v>817</v>
      </c>
      <c r="S19" s="8" t="s">
        <v>30</v>
      </c>
    </row>
    <row r="20" spans="1:20" ht="15" x14ac:dyDescent="0.2">
      <c r="A20" s="7"/>
      <c r="B20" s="8" t="s">
        <v>33</v>
      </c>
      <c r="C20" s="9">
        <v>20</v>
      </c>
      <c r="D20" s="10">
        <v>2</v>
      </c>
      <c r="E20" s="10">
        <v>0.9</v>
      </c>
      <c r="F20" s="10">
        <v>10.199999999999999</v>
      </c>
      <c r="G20" s="10">
        <v>54.8</v>
      </c>
      <c r="H20" s="10">
        <v>2.1999999999999999E-2</v>
      </c>
      <c r="I20" s="10">
        <v>0</v>
      </c>
      <c r="J20" s="10">
        <v>0</v>
      </c>
      <c r="K20" s="10">
        <v>0.34</v>
      </c>
      <c r="L20" s="10">
        <v>4.7</v>
      </c>
      <c r="M20" s="10">
        <v>0</v>
      </c>
      <c r="N20" s="10">
        <v>2.6</v>
      </c>
      <c r="O20" s="10">
        <v>0.24</v>
      </c>
      <c r="P20" s="10">
        <v>6.0000000000000001E-3</v>
      </c>
      <c r="Q20" s="10">
        <v>0</v>
      </c>
      <c r="R20" s="19">
        <v>18</v>
      </c>
      <c r="S20" s="8" t="s">
        <v>28</v>
      </c>
      <c r="T20" s="7"/>
    </row>
    <row r="21" spans="1:20" ht="15" x14ac:dyDescent="0.2">
      <c r="A21" s="7"/>
      <c r="B21" s="18" t="s">
        <v>41</v>
      </c>
      <c r="C21" s="9">
        <v>40</v>
      </c>
      <c r="D21" s="10">
        <v>3</v>
      </c>
      <c r="E21" s="10">
        <v>1</v>
      </c>
      <c r="F21" s="10">
        <v>17</v>
      </c>
      <c r="G21" s="10">
        <v>103.6</v>
      </c>
      <c r="H21" s="10">
        <v>4.3999999999999997E-2</v>
      </c>
      <c r="I21" s="10">
        <v>0</v>
      </c>
      <c r="J21" s="10">
        <v>0</v>
      </c>
      <c r="K21" s="10">
        <v>0.63800000000000001</v>
      </c>
      <c r="L21" s="10">
        <v>11.6</v>
      </c>
      <c r="M21" s="10">
        <v>0</v>
      </c>
      <c r="N21" s="10">
        <v>5.6</v>
      </c>
      <c r="O21" s="10">
        <v>1.48</v>
      </c>
      <c r="P21" s="10">
        <v>1.2E-2</v>
      </c>
      <c r="Q21" s="10">
        <v>4</v>
      </c>
      <c r="R21" s="19">
        <v>19</v>
      </c>
      <c r="S21" s="8" t="s">
        <v>28</v>
      </c>
      <c r="T21" s="7"/>
    </row>
    <row r="22" spans="1:20" s="7" customFormat="1" ht="14.25" x14ac:dyDescent="0.2">
      <c r="B22" s="39" t="s">
        <v>42</v>
      </c>
      <c r="C22" s="40">
        <f t="shared" ref="C22:Q22" si="1">SUM(C16:C21)</f>
        <v>700</v>
      </c>
      <c r="D22" s="41">
        <f t="shared" si="1"/>
        <v>23.54</v>
      </c>
      <c r="E22" s="41">
        <f t="shared" si="1"/>
        <v>26.98</v>
      </c>
      <c r="F22" s="41">
        <f t="shared" si="1"/>
        <v>100.5</v>
      </c>
      <c r="G22" s="41">
        <f t="shared" si="1"/>
        <v>703.1</v>
      </c>
      <c r="H22" s="41">
        <f t="shared" si="1"/>
        <v>10.715000000000002</v>
      </c>
      <c r="I22" s="41">
        <f t="shared" si="1"/>
        <v>29.064</v>
      </c>
      <c r="J22" s="41">
        <f t="shared" si="1"/>
        <v>828.02</v>
      </c>
      <c r="K22" s="41">
        <f t="shared" si="1"/>
        <v>7.7979999999999983</v>
      </c>
      <c r="L22" s="41">
        <f t="shared" si="1"/>
        <v>123.77999999999999</v>
      </c>
      <c r="M22" s="41">
        <f t="shared" si="1"/>
        <v>45.38</v>
      </c>
      <c r="N22" s="41">
        <f t="shared" si="1"/>
        <v>75.729999999999976</v>
      </c>
      <c r="O22" s="41">
        <f t="shared" si="1"/>
        <v>6.4600000000000009</v>
      </c>
      <c r="P22" s="41">
        <f t="shared" si="1"/>
        <v>0.70176000000000005</v>
      </c>
      <c r="Q22" s="41">
        <f t="shared" si="1"/>
        <v>6.2799999999999994</v>
      </c>
      <c r="R22" s="39"/>
      <c r="S22" s="39"/>
    </row>
    <row r="23" spans="1:20" s="7" customFormat="1" ht="12.75" customHeight="1" x14ac:dyDescent="0.2">
      <c r="B23" s="153">
        <v>170</v>
      </c>
      <c r="C23" s="153"/>
      <c r="D23" s="153"/>
      <c r="E23" s="153"/>
      <c r="F23" s="153"/>
      <c r="G23" s="153"/>
      <c r="H23" s="153"/>
      <c r="I23" s="153"/>
      <c r="J23" s="153"/>
      <c r="K23" s="153"/>
      <c r="L23" s="153"/>
      <c r="M23" s="153"/>
      <c r="N23" s="153"/>
      <c r="O23" s="153"/>
      <c r="P23" s="153"/>
      <c r="Q23" s="153"/>
      <c r="R23" s="153"/>
      <c r="S23" s="153"/>
    </row>
    <row r="24" spans="1:20" s="7" customFormat="1" ht="15" x14ac:dyDescent="0.2">
      <c r="B24" s="8" t="s">
        <v>117</v>
      </c>
      <c r="C24" s="9">
        <v>150</v>
      </c>
      <c r="D24" s="10">
        <v>11.2</v>
      </c>
      <c r="E24" s="10">
        <v>5.35</v>
      </c>
      <c r="F24" s="10">
        <v>26.55</v>
      </c>
      <c r="G24" s="10">
        <v>282</v>
      </c>
      <c r="H24" s="10">
        <v>0.16</v>
      </c>
      <c r="I24" s="10">
        <v>2</v>
      </c>
      <c r="J24" s="10">
        <v>40.68</v>
      </c>
      <c r="K24" s="10">
        <v>2.81</v>
      </c>
      <c r="L24" s="10">
        <v>200</v>
      </c>
      <c r="M24" s="10">
        <v>218.9</v>
      </c>
      <c r="N24" s="10">
        <v>48.9</v>
      </c>
      <c r="O24" s="10">
        <v>1.38</v>
      </c>
      <c r="P24" s="10">
        <v>0.28000000000000003</v>
      </c>
      <c r="Q24" s="10">
        <v>0</v>
      </c>
      <c r="R24" s="8">
        <v>436</v>
      </c>
      <c r="S24" s="8" t="s">
        <v>30</v>
      </c>
    </row>
    <row r="25" spans="1:20" s="7" customFormat="1" ht="18.600000000000001" customHeight="1" x14ac:dyDescent="0.2">
      <c r="B25" s="8" t="s">
        <v>74</v>
      </c>
      <c r="C25" s="9">
        <v>30</v>
      </c>
      <c r="D25" s="10">
        <v>1.5</v>
      </c>
      <c r="E25" s="10">
        <v>2.5499999999999998</v>
      </c>
      <c r="F25" s="10">
        <v>16.649999999999999</v>
      </c>
      <c r="G25" s="10">
        <v>96</v>
      </c>
      <c r="H25" s="10">
        <v>0.02</v>
      </c>
      <c r="I25" s="10">
        <v>0.06</v>
      </c>
      <c r="J25" s="10">
        <v>13.2</v>
      </c>
      <c r="K25" s="10">
        <v>0.6</v>
      </c>
      <c r="L25" s="10">
        <v>92.1</v>
      </c>
      <c r="M25" s="10">
        <v>67.5</v>
      </c>
      <c r="N25" s="10">
        <v>10.199999999999999</v>
      </c>
      <c r="O25" s="10">
        <v>0.6</v>
      </c>
      <c r="P25" s="10">
        <v>0.12</v>
      </c>
      <c r="Q25" s="10">
        <v>0</v>
      </c>
      <c r="R25" s="8">
        <v>371</v>
      </c>
      <c r="S25" s="8" t="s">
        <v>28</v>
      </c>
    </row>
    <row r="26" spans="1:20" s="7" customFormat="1" ht="29.85" customHeight="1" x14ac:dyDescent="0.2">
      <c r="B26" s="21" t="s">
        <v>118</v>
      </c>
      <c r="C26" s="9">
        <v>100</v>
      </c>
      <c r="D26" s="10">
        <v>0</v>
      </c>
      <c r="E26" s="10">
        <v>0</v>
      </c>
      <c r="F26" s="10">
        <v>9.8000000000000007</v>
      </c>
      <c r="G26" s="10">
        <v>47</v>
      </c>
      <c r="H26" s="10">
        <v>0.03</v>
      </c>
      <c r="I26" s="10">
        <v>10</v>
      </c>
      <c r="J26" s="10">
        <v>0</v>
      </c>
      <c r="K26" s="10">
        <v>0.2</v>
      </c>
      <c r="L26" s="10">
        <v>35</v>
      </c>
      <c r="M26" s="10">
        <v>0</v>
      </c>
      <c r="N26" s="10">
        <v>11</v>
      </c>
      <c r="O26" s="10">
        <v>0.1</v>
      </c>
      <c r="P26" s="10">
        <v>0.03</v>
      </c>
      <c r="Q26" s="10">
        <v>0</v>
      </c>
      <c r="R26" s="8">
        <v>403</v>
      </c>
      <c r="S26" s="8" t="s">
        <v>28</v>
      </c>
    </row>
    <row r="27" spans="1:20" s="7" customFormat="1" ht="30" x14ac:dyDescent="0.2">
      <c r="B27" s="21" t="s">
        <v>85</v>
      </c>
      <c r="C27" s="9">
        <v>200</v>
      </c>
      <c r="D27" s="10">
        <v>0.2</v>
      </c>
      <c r="E27" s="10">
        <v>0</v>
      </c>
      <c r="F27" s="10">
        <v>21</v>
      </c>
      <c r="G27" s="10">
        <v>86</v>
      </c>
      <c r="H27" s="10">
        <v>0.01</v>
      </c>
      <c r="I27" s="10">
        <v>40</v>
      </c>
      <c r="J27" s="10">
        <v>0</v>
      </c>
      <c r="K27" s="10">
        <v>0.14000000000000001</v>
      </c>
      <c r="L27" s="10">
        <v>2.48</v>
      </c>
      <c r="M27" s="10">
        <v>6.6</v>
      </c>
      <c r="N27" s="10">
        <v>7.82</v>
      </c>
      <c r="O27" s="10">
        <v>0.32</v>
      </c>
      <c r="P27" s="10">
        <v>0.01</v>
      </c>
      <c r="Q27" s="10">
        <v>0</v>
      </c>
      <c r="R27" s="8">
        <v>457</v>
      </c>
      <c r="S27" s="8" t="s">
        <v>28</v>
      </c>
    </row>
    <row r="28" spans="1:20" s="7" customFormat="1" ht="15" x14ac:dyDescent="0.2">
      <c r="B28" s="8" t="s">
        <v>33</v>
      </c>
      <c r="C28" s="9">
        <v>20</v>
      </c>
      <c r="D28" s="10">
        <v>2</v>
      </c>
      <c r="E28" s="10">
        <v>0.9</v>
      </c>
      <c r="F28" s="10">
        <v>10.199999999999999</v>
      </c>
      <c r="G28" s="10">
        <v>54.8</v>
      </c>
      <c r="H28" s="10">
        <v>2.1999999999999999E-2</v>
      </c>
      <c r="I28" s="10">
        <v>0</v>
      </c>
      <c r="J28" s="10">
        <v>0</v>
      </c>
      <c r="K28" s="10">
        <v>0.34</v>
      </c>
      <c r="L28" s="10">
        <v>4.7</v>
      </c>
      <c r="M28" s="10">
        <v>0</v>
      </c>
      <c r="N28" s="10">
        <v>2.8</v>
      </c>
      <c r="O28" s="10">
        <v>0.24</v>
      </c>
      <c r="P28" s="10">
        <v>6.0000000000000001E-3</v>
      </c>
      <c r="Q28" s="10">
        <v>2</v>
      </c>
      <c r="R28" s="8">
        <v>18</v>
      </c>
      <c r="S28" s="8" t="s">
        <v>28</v>
      </c>
    </row>
    <row r="29" spans="1:20" s="7" customFormat="1" ht="14.25" x14ac:dyDescent="0.2">
      <c r="B29" s="39" t="s">
        <v>49</v>
      </c>
      <c r="C29" s="40">
        <f t="shared" ref="C29:Q29" si="2">SUM(C24:C28)</f>
        <v>500</v>
      </c>
      <c r="D29" s="41">
        <f t="shared" si="2"/>
        <v>14.899999999999999</v>
      </c>
      <c r="E29" s="41">
        <f t="shared" si="2"/>
        <v>8.7999999999999989</v>
      </c>
      <c r="F29" s="41">
        <f t="shared" si="2"/>
        <v>84.2</v>
      </c>
      <c r="G29" s="41">
        <f t="shared" si="2"/>
        <v>565.79999999999995</v>
      </c>
      <c r="H29" s="41">
        <f t="shared" si="2"/>
        <v>0.24199999999999999</v>
      </c>
      <c r="I29" s="41">
        <f t="shared" si="2"/>
        <v>52.06</v>
      </c>
      <c r="J29" s="41">
        <f t="shared" si="2"/>
        <v>53.879999999999995</v>
      </c>
      <c r="K29" s="41">
        <f t="shared" si="2"/>
        <v>4.0900000000000007</v>
      </c>
      <c r="L29" s="41">
        <f t="shared" si="2"/>
        <v>334.28000000000003</v>
      </c>
      <c r="M29" s="41">
        <f t="shared" si="2"/>
        <v>293</v>
      </c>
      <c r="N29" s="41">
        <f t="shared" si="2"/>
        <v>80.719999999999985</v>
      </c>
      <c r="O29" s="41">
        <f t="shared" si="2"/>
        <v>2.6399999999999997</v>
      </c>
      <c r="P29" s="41">
        <f t="shared" si="2"/>
        <v>0.44600000000000006</v>
      </c>
      <c r="Q29" s="41">
        <f t="shared" si="2"/>
        <v>2</v>
      </c>
      <c r="R29" s="39"/>
      <c r="S29" s="39"/>
    </row>
    <row r="30" spans="1:20" s="7" customFormat="1" ht="15" x14ac:dyDescent="0.25">
      <c r="B30" s="44" t="s">
        <v>50</v>
      </c>
      <c r="C30" s="45"/>
      <c r="D30" s="46">
        <f t="shared" ref="D30:Q30" si="3">D14+D22</f>
        <v>42.79</v>
      </c>
      <c r="E30" s="46">
        <f t="shared" si="3"/>
        <v>46.730000000000004</v>
      </c>
      <c r="F30" s="46">
        <f t="shared" si="3"/>
        <v>170.4</v>
      </c>
      <c r="G30" s="46">
        <f t="shared" si="3"/>
        <v>1462.99</v>
      </c>
      <c r="H30" s="46">
        <f t="shared" si="3"/>
        <v>10.815000000000001</v>
      </c>
      <c r="I30" s="46">
        <f t="shared" si="3"/>
        <v>30.123999999999999</v>
      </c>
      <c r="J30" s="46">
        <f t="shared" si="3"/>
        <v>1238.24</v>
      </c>
      <c r="K30" s="46">
        <f t="shared" si="3"/>
        <v>9.0679999999999978</v>
      </c>
      <c r="L30" s="46">
        <f t="shared" si="3"/>
        <v>256.07</v>
      </c>
      <c r="M30" s="46">
        <f t="shared" si="3"/>
        <v>422.75</v>
      </c>
      <c r="N30" s="46">
        <f t="shared" si="3"/>
        <v>88.679999999999978</v>
      </c>
      <c r="O30" s="46">
        <f t="shared" si="3"/>
        <v>9.66</v>
      </c>
      <c r="P30" s="46">
        <f t="shared" si="3"/>
        <v>1.2667600000000001</v>
      </c>
      <c r="Q30" s="46">
        <f t="shared" si="3"/>
        <v>41.86</v>
      </c>
      <c r="R30" s="47"/>
      <c r="S30" s="47"/>
    </row>
    <row r="31" spans="1:20" s="7" customFormat="1" ht="15" x14ac:dyDescent="0.25">
      <c r="B31" s="44" t="s">
        <v>51</v>
      </c>
      <c r="C31" s="45"/>
      <c r="D31" s="46">
        <f t="shared" ref="D31:Q31" si="4">D22+D29</f>
        <v>38.44</v>
      </c>
      <c r="E31" s="46">
        <f t="shared" si="4"/>
        <v>35.78</v>
      </c>
      <c r="F31" s="46">
        <f t="shared" si="4"/>
        <v>184.7</v>
      </c>
      <c r="G31" s="46">
        <f t="shared" si="4"/>
        <v>1268.9000000000001</v>
      </c>
      <c r="H31" s="46">
        <f t="shared" si="4"/>
        <v>10.957000000000001</v>
      </c>
      <c r="I31" s="46">
        <f t="shared" si="4"/>
        <v>81.123999999999995</v>
      </c>
      <c r="J31" s="46">
        <f t="shared" si="4"/>
        <v>881.9</v>
      </c>
      <c r="K31" s="46">
        <f t="shared" si="4"/>
        <v>11.887999999999998</v>
      </c>
      <c r="L31" s="46">
        <f t="shared" si="4"/>
        <v>458.06</v>
      </c>
      <c r="M31" s="46">
        <f t="shared" si="4"/>
        <v>338.38</v>
      </c>
      <c r="N31" s="46">
        <f t="shared" si="4"/>
        <v>156.44999999999996</v>
      </c>
      <c r="O31" s="46">
        <f t="shared" si="4"/>
        <v>9.1000000000000014</v>
      </c>
      <c r="P31" s="46">
        <f t="shared" si="4"/>
        <v>1.1477600000000001</v>
      </c>
      <c r="Q31" s="46">
        <f t="shared" si="4"/>
        <v>8.2799999999999994</v>
      </c>
      <c r="R31" s="47"/>
      <c r="S31" s="47"/>
    </row>
    <row r="32" spans="1:20" s="7" customFormat="1" ht="15" x14ac:dyDescent="0.25">
      <c r="B32" s="23" t="s">
        <v>119</v>
      </c>
      <c r="C32" s="24"/>
      <c r="D32" s="46">
        <f>'1-4кл.понедельник'!D32+'1-4кл.вторник'!D31+'1-4кл.среда'!D31+'1-4кл. четверг'!D33+'1-4кл пятница'!D30</f>
        <v>210.70499999999998</v>
      </c>
      <c r="E32" s="46">
        <f>'1-4кл.понедельник'!E32+'1-4кл.вторник'!E31+'1-4кл.среда'!E31+'1-4кл. четверг'!E33+'1-4кл пятница'!E30</f>
        <v>233.62</v>
      </c>
      <c r="F32" s="46">
        <f>'1-4кл.понедельник'!F32+'1-4кл.вторник'!F31+'1-4кл.среда'!F31+'1-4кл. четверг'!F33+'1-4кл пятница'!F30</f>
        <v>868.46999999999991</v>
      </c>
      <c r="G32" s="46">
        <f>'1-4кл.понедельник'!G32+'1-4кл.вторник'!G31+'1-4кл.среда'!G31+'1-4кл. четверг'!G33+'1-4кл пятница'!G30</f>
        <v>6860.16</v>
      </c>
      <c r="H32" s="46">
        <f>'1-4кл.понедельник'!H32+'1-4кл.вторник'!H31+'1-4кл.среда'!H31+'1-4кл. четверг'!H33+'1-4кл пятница'!H30</f>
        <v>12.918300000000002</v>
      </c>
      <c r="I32" s="46">
        <f>'1-4кл.понедельник'!I32+'1-4кл.вторник'!I31+'1-4кл.среда'!I31+'1-4кл. четверг'!I33+'1-4кл пятница'!I30</f>
        <v>219.55199999999999</v>
      </c>
      <c r="J32" s="46">
        <f>'1-4кл.понедельник'!J32+'1-4кл.вторник'!J31+'1-4кл.среда'!J31+'1-4кл. четверг'!J33+'1-4кл пятница'!J30</f>
        <v>3027.17</v>
      </c>
      <c r="K32" s="46">
        <f>'1-4кл.понедельник'!K32+'1-4кл.вторник'!K31+'1-4кл.среда'!K31+'1-4кл. четверг'!K33+'1-4кл пятница'!K30</f>
        <v>37.311499999999995</v>
      </c>
      <c r="L32" s="46">
        <f>'1-4кл.понедельник'!L32+'1-4кл.вторник'!L31+'1-4кл.среда'!L31+'1-4кл. четверг'!L33+'1-4кл пятница'!L30</f>
        <v>2112.8224</v>
      </c>
      <c r="M32" s="46">
        <f>'1-4кл.понедельник'!M32+'1-4кл.вторник'!M31+'1-4кл.среда'!M31+'1-4кл. четверг'!M33+'1-4кл пятница'!M30</f>
        <v>3010.52</v>
      </c>
      <c r="N32" s="46">
        <f>'1-4кл.понедельник'!N32+'1-4кл.вторник'!N31+'1-4кл.среда'!N31+'1-4кл. четверг'!N33+'1-4кл пятница'!N30</f>
        <v>634.23500000000001</v>
      </c>
      <c r="O32" s="46">
        <f>'1-4кл.понедельник'!O32+'1-4кл.вторник'!O31+'1-4кл.среда'!O31+'1-4кл. четверг'!O33+'1-4кл пятница'!O30</f>
        <v>67.724699999999999</v>
      </c>
      <c r="P32" s="46">
        <f>'1-4кл.понедельник'!P32+'1-4кл.вторник'!P31+'1-4кл.среда'!P31+'1-4кл. четверг'!P33+'1-4кл пятница'!P30</f>
        <v>4.481695165217392</v>
      </c>
      <c r="Q32" s="46">
        <f>'1-4кл.понедельник'!Q32+'1-4кл.вторник'!Q31+'1-4кл.среда'!Q31+'1-4кл. четверг'!Q33+'1-4кл пятница'!Q30</f>
        <v>114.6615</v>
      </c>
      <c r="R32" s="23"/>
      <c r="S32" s="23"/>
    </row>
    <row r="33" spans="2:19" s="7" customFormat="1" ht="15" x14ac:dyDescent="0.25">
      <c r="B33" s="23" t="s">
        <v>120</v>
      </c>
      <c r="C33" s="24"/>
      <c r="D33" s="46">
        <f>'1-4кл.понедельник'!D33+'1-4кл.вторник'!D32+'1-4кл.среда'!D32+'1-4кл. четверг'!D34+'1-4кл пятница'!D31</f>
        <v>235.10599999999999</v>
      </c>
      <c r="E33" s="46">
        <f>'1-4кл.понедельник'!E33+'1-4кл.вторник'!E32+'1-4кл.среда'!E32+'1-4кл. четверг'!E34+'1-4кл пятница'!E31</f>
        <v>213.91000000000003</v>
      </c>
      <c r="F33" s="46">
        <f>'1-4кл.понедельник'!F33+'1-4кл.вторник'!F32+'1-4кл.среда'!F32+'1-4кл. четверг'!F34+'1-4кл пятница'!F31</f>
        <v>925.23800000000006</v>
      </c>
      <c r="G33" s="46">
        <f>'1-4кл.понедельник'!G33+'1-4кл.вторник'!G32+'1-4кл.среда'!G32+'1-4кл. четверг'!G34+'1-4кл пятница'!G31</f>
        <v>6671.98</v>
      </c>
      <c r="H33" s="46">
        <f>'1-4кл.понедельник'!H33+'1-4кл.вторник'!H32+'1-4кл.среда'!H32+'1-4кл. четверг'!H34+'1-4кл пятница'!H31</f>
        <v>13.464700000000001</v>
      </c>
      <c r="I33" s="46">
        <f>'1-4кл.понедельник'!I33+'1-4кл.вторник'!I32+'1-4кл.среда'!I32+'1-4кл. четверг'!I34+'1-4кл пятница'!I31</f>
        <v>290.48439999999999</v>
      </c>
      <c r="J33" s="46">
        <f>'1-4кл.понедельник'!J33+'1-4кл.вторник'!J32+'1-4кл.среда'!J32+'1-4кл. четверг'!J34+'1-4кл пятница'!J31</f>
        <v>2167.67</v>
      </c>
      <c r="K33" s="46">
        <f>'1-4кл.понедельник'!K33+'1-4кл.вторник'!K32+'1-4кл.среда'!K32+'1-4кл. четверг'!K34+'1-4кл пятница'!K31</f>
        <v>40.665700000000001</v>
      </c>
      <c r="L33" s="46">
        <f>'1-4кл.понедельник'!L33+'1-4кл.вторник'!L32+'1-4кл.среда'!L32+'1-4кл. четверг'!L34+'1-4кл пятница'!L31</f>
        <v>1541.2423999999999</v>
      </c>
      <c r="M33" s="46">
        <f>'1-4кл.понедельник'!M33+'1-4кл.вторник'!M32+'1-4кл.среда'!M32+'1-4кл. четверг'!M34+'1-4кл пятница'!M31</f>
        <v>2466.8679999999999</v>
      </c>
      <c r="N33" s="46">
        <f>'1-4кл.понедельник'!N33+'1-4кл.вторник'!N32+'1-4кл.среда'!N32+'1-4кл. четверг'!N34+'1-4кл пятница'!N31</f>
        <v>910.45999999999992</v>
      </c>
      <c r="O33" s="46">
        <f>'1-4кл.понедельник'!O33+'1-4кл.вторник'!O32+'1-4кл.среда'!O32+'1-4кл. четверг'!O34+'1-4кл пятница'!O31</f>
        <v>68.566699999999997</v>
      </c>
      <c r="P33" s="46">
        <f>'1-4кл.понедельник'!P33+'1-4кл.вторник'!P32+'1-4кл.среда'!P32+'1-4кл. четверг'!P34+'1-4кл пятница'!P31</f>
        <v>3.7888951652173919</v>
      </c>
      <c r="Q33" s="46">
        <f>'1-4кл.понедельник'!Q33+'1-4кл.вторник'!Q32+'1-4кл.среда'!Q32+'1-4кл. четверг'!Q34+'1-4кл пятница'!Q31</f>
        <v>88.878999999999991</v>
      </c>
      <c r="R33" s="23"/>
      <c r="S33" s="23"/>
    </row>
  </sheetData>
  <mergeCells count="23">
    <mergeCell ref="B8:S8"/>
    <mergeCell ref="B23:S23"/>
    <mergeCell ref="P4:P6"/>
    <mergeCell ref="C4:C5"/>
    <mergeCell ref="D4:D5"/>
    <mergeCell ref="F4:F5"/>
    <mergeCell ref="H4:K4"/>
    <mergeCell ref="Q4:Q6"/>
    <mergeCell ref="R4:R6"/>
    <mergeCell ref="S4:S6"/>
    <mergeCell ref="L4:O4"/>
    <mergeCell ref="H5:H6"/>
    <mergeCell ref="E4:E5"/>
    <mergeCell ref="I5:I6"/>
    <mergeCell ref="K5:K6"/>
    <mergeCell ref="M5:M6"/>
    <mergeCell ref="B4:B6"/>
    <mergeCell ref="L5:L6"/>
    <mergeCell ref="G4:G5"/>
    <mergeCell ref="J5:J6"/>
    <mergeCell ref="B7:S7"/>
    <mergeCell ref="N5:N6"/>
    <mergeCell ref="O5:O6"/>
  </mergeCells>
  <pageMargins left="0.7" right="0.7" top="0.75" bottom="0.75" header="0.511811023622047" footer="0.511811023622047"/>
  <pageSetup paperSize="9" scale="5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T37"/>
  <sheetViews>
    <sheetView showGridLines="0" topLeftCell="A3" workbookViewId="0">
      <selection activeCell="G12" sqref="G12"/>
    </sheetView>
  </sheetViews>
  <sheetFormatPr defaultColWidth="9" defaultRowHeight="12.75" zeroHeight="1" x14ac:dyDescent="0.2"/>
  <cols>
    <col min="1" max="1" width="3.5" style="1" customWidth="1"/>
    <col min="2" max="2" width="34.83203125" style="1" customWidth="1"/>
    <col min="3" max="3" width="8.5" style="1" customWidth="1"/>
    <col min="4" max="5" width="7.83203125" style="1" customWidth="1"/>
    <col min="6" max="6" width="11.5" style="1" customWidth="1"/>
    <col min="7" max="7" width="16.83203125" style="1" customWidth="1"/>
    <col min="8" max="8" width="9.5" style="1" customWidth="1"/>
    <col min="9" max="9" width="7.1640625" style="1" customWidth="1"/>
    <col min="10" max="10" width="9.83203125" style="1" customWidth="1"/>
    <col min="11" max="11" width="11" style="1" customWidth="1"/>
    <col min="12" max="14" width="9.83203125" style="1" customWidth="1"/>
    <col min="15" max="15" width="7.83203125" style="1" customWidth="1"/>
    <col min="16" max="16" width="6.5" style="1" customWidth="1"/>
    <col min="17" max="17" width="7.5" style="1" customWidth="1"/>
    <col min="18" max="18" width="11.5" style="1" customWidth="1"/>
    <col min="19" max="19" width="58" style="1" customWidth="1"/>
    <col min="20" max="20" width="6.83203125" style="1" customWidth="1"/>
    <col min="21" max="256" width="9.33203125" customWidth="1"/>
  </cols>
  <sheetData>
    <row r="3" spans="2:19" ht="15" x14ac:dyDescent="0.25">
      <c r="B3" s="28" t="s">
        <v>2</v>
      </c>
    </row>
    <row r="4" spans="2:19" s="36" customFormat="1" ht="24.75" customHeight="1" x14ac:dyDescent="0.2">
      <c r="B4" s="151" t="s">
        <v>3</v>
      </c>
      <c r="C4" s="151" t="s">
        <v>4</v>
      </c>
      <c r="D4" s="151" t="s">
        <v>5</v>
      </c>
      <c r="E4" s="151" t="s">
        <v>6</v>
      </c>
      <c r="F4" s="151" t="s">
        <v>7</v>
      </c>
      <c r="G4" s="151" t="s">
        <v>8</v>
      </c>
      <c r="H4" s="154" t="s">
        <v>9</v>
      </c>
      <c r="I4" s="154"/>
      <c r="J4" s="154"/>
      <c r="K4" s="154"/>
      <c r="L4" s="154" t="s">
        <v>10</v>
      </c>
      <c r="M4" s="154"/>
      <c r="N4" s="154"/>
      <c r="O4" s="154"/>
      <c r="P4" s="154" t="s">
        <v>11</v>
      </c>
      <c r="Q4" s="154" t="s">
        <v>12</v>
      </c>
      <c r="R4" s="154" t="s">
        <v>13</v>
      </c>
      <c r="S4" s="151" t="s">
        <v>14</v>
      </c>
    </row>
    <row r="5" spans="2:19" s="36" customFormat="1" ht="8.25" customHeight="1" x14ac:dyDescent="0.2">
      <c r="B5" s="151"/>
      <c r="C5" s="151"/>
      <c r="D5" s="151"/>
      <c r="E5" s="151"/>
      <c r="F5" s="151"/>
      <c r="G5" s="151"/>
      <c r="H5" s="151" t="s">
        <v>15</v>
      </c>
      <c r="I5" s="151" t="s">
        <v>16</v>
      </c>
      <c r="J5" s="151" t="s">
        <v>17</v>
      </c>
      <c r="K5" s="151" t="s">
        <v>71</v>
      </c>
      <c r="L5" s="151" t="s">
        <v>19</v>
      </c>
      <c r="M5" s="151" t="s">
        <v>20</v>
      </c>
      <c r="N5" s="151" t="s">
        <v>21</v>
      </c>
      <c r="O5" s="154" t="s">
        <v>22</v>
      </c>
      <c r="P5" s="154"/>
      <c r="Q5" s="154"/>
      <c r="R5" s="154"/>
      <c r="S5" s="151"/>
    </row>
    <row r="6" spans="2:19" s="36" customFormat="1" ht="13.5" customHeight="1" x14ac:dyDescent="0.2">
      <c r="B6" s="151"/>
      <c r="C6" s="37" t="s">
        <v>23</v>
      </c>
      <c r="D6" s="38" t="s">
        <v>23</v>
      </c>
      <c r="E6" s="38" t="s">
        <v>23</v>
      </c>
      <c r="F6" s="38" t="s">
        <v>23</v>
      </c>
      <c r="G6" s="38" t="s">
        <v>24</v>
      </c>
      <c r="H6" s="151"/>
      <c r="I6" s="151"/>
      <c r="J6" s="151"/>
      <c r="K6" s="151"/>
      <c r="L6" s="151"/>
      <c r="M6" s="151"/>
      <c r="N6" s="151"/>
      <c r="O6" s="154"/>
      <c r="P6" s="154"/>
      <c r="Q6" s="154"/>
      <c r="R6" s="154"/>
      <c r="S6" s="151"/>
    </row>
    <row r="7" spans="2:19" ht="18" customHeight="1" x14ac:dyDescent="0.2">
      <c r="B7" s="140" t="s">
        <v>25</v>
      </c>
      <c r="C7" s="140"/>
      <c r="D7" s="140"/>
      <c r="E7" s="140"/>
      <c r="F7" s="140"/>
      <c r="G7" s="140"/>
      <c r="H7" s="140"/>
      <c r="I7" s="140"/>
      <c r="J7" s="140"/>
      <c r="K7" s="140"/>
      <c r="L7" s="140"/>
      <c r="M7" s="140"/>
      <c r="N7" s="140"/>
      <c r="O7" s="140"/>
      <c r="P7" s="140"/>
      <c r="Q7" s="140"/>
      <c r="R7" s="140"/>
      <c r="S7" s="140"/>
    </row>
    <row r="8" spans="2:19" ht="15" customHeight="1" x14ac:dyDescent="0.2">
      <c r="B8" s="141" t="s">
        <v>26</v>
      </c>
      <c r="C8" s="141"/>
      <c r="D8" s="141"/>
      <c r="E8" s="141"/>
      <c r="F8" s="141"/>
      <c r="G8" s="141"/>
      <c r="H8" s="141"/>
      <c r="I8" s="141"/>
      <c r="J8" s="141"/>
      <c r="K8" s="141"/>
      <c r="L8" s="141"/>
      <c r="M8" s="141"/>
      <c r="N8" s="141"/>
      <c r="O8" s="141"/>
      <c r="P8" s="141"/>
      <c r="Q8" s="141"/>
      <c r="R8" s="141"/>
      <c r="S8" s="141"/>
    </row>
    <row r="9" spans="2:19" s="7" customFormat="1" ht="15" x14ac:dyDescent="0.2">
      <c r="B9" s="8" t="s">
        <v>121</v>
      </c>
      <c r="C9" s="9">
        <v>200</v>
      </c>
      <c r="D9" s="10">
        <v>7.34</v>
      </c>
      <c r="E9" s="10">
        <v>5.9</v>
      </c>
      <c r="F9" s="10">
        <v>24.16</v>
      </c>
      <c r="G9" s="10">
        <v>168</v>
      </c>
      <c r="H9" s="10">
        <v>0.2</v>
      </c>
      <c r="I9" s="10">
        <v>1</v>
      </c>
      <c r="J9" s="10">
        <v>0.08</v>
      </c>
      <c r="K9" s="10">
        <v>0.1</v>
      </c>
      <c r="L9" s="10">
        <v>108</v>
      </c>
      <c r="M9" s="10">
        <v>155</v>
      </c>
      <c r="N9" s="10">
        <v>44</v>
      </c>
      <c r="O9" s="10">
        <v>1</v>
      </c>
      <c r="P9" s="10">
        <v>0.2</v>
      </c>
      <c r="Q9" s="10">
        <v>1.08</v>
      </c>
      <c r="R9" s="8">
        <v>360</v>
      </c>
      <c r="S9" s="8" t="s">
        <v>30</v>
      </c>
    </row>
    <row r="10" spans="2:19" s="7" customFormat="1" ht="15" x14ac:dyDescent="0.2">
      <c r="B10" s="8" t="s">
        <v>122</v>
      </c>
      <c r="C10" s="9">
        <v>30</v>
      </c>
      <c r="D10" s="10">
        <v>0.5</v>
      </c>
      <c r="E10" s="10">
        <v>0.03</v>
      </c>
      <c r="F10" s="10">
        <v>11.83</v>
      </c>
      <c r="G10" s="10">
        <v>68</v>
      </c>
      <c r="H10" s="10">
        <v>46.1</v>
      </c>
      <c r="I10" s="10">
        <v>0</v>
      </c>
      <c r="J10" s="10">
        <v>0</v>
      </c>
      <c r="K10" s="10">
        <v>0</v>
      </c>
      <c r="L10" s="10">
        <v>0</v>
      </c>
      <c r="M10" s="10">
        <v>0.33</v>
      </c>
      <c r="N10" s="10">
        <v>0</v>
      </c>
      <c r="O10" s="10">
        <v>0</v>
      </c>
      <c r="P10" s="10">
        <v>0.03</v>
      </c>
      <c r="Q10" s="10">
        <v>0</v>
      </c>
      <c r="R10" s="8">
        <v>378</v>
      </c>
      <c r="S10" s="8" t="s">
        <v>28</v>
      </c>
    </row>
    <row r="11" spans="2:19" s="7" customFormat="1" ht="15" x14ac:dyDescent="0.2">
      <c r="B11" s="8" t="s">
        <v>32</v>
      </c>
      <c r="C11" s="9">
        <v>10</v>
      </c>
      <c r="D11" s="10">
        <v>0.08</v>
      </c>
      <c r="E11" s="10">
        <v>7.2</v>
      </c>
      <c r="F11" s="10">
        <v>0.08</v>
      </c>
      <c r="G11" s="10">
        <v>74.89</v>
      </c>
      <c r="H11" s="10">
        <v>0</v>
      </c>
      <c r="I11" s="10">
        <v>0</v>
      </c>
      <c r="J11" s="10">
        <v>30</v>
      </c>
      <c r="K11" s="10">
        <v>0.1</v>
      </c>
      <c r="L11" s="10">
        <v>1.2</v>
      </c>
      <c r="M11" s="10">
        <v>0.05</v>
      </c>
      <c r="N11" s="10">
        <v>0</v>
      </c>
      <c r="O11" s="10">
        <v>0.02</v>
      </c>
      <c r="P11" s="10">
        <v>0.01</v>
      </c>
      <c r="Q11" s="10">
        <v>0.9</v>
      </c>
      <c r="R11" s="8">
        <v>13</v>
      </c>
      <c r="S11" s="8" t="s">
        <v>28</v>
      </c>
    </row>
    <row r="12" spans="2:19" s="7" customFormat="1" ht="15" x14ac:dyDescent="0.2">
      <c r="B12" s="8" t="s">
        <v>94</v>
      </c>
      <c r="C12" s="9">
        <v>200</v>
      </c>
      <c r="D12" s="10">
        <v>0.25</v>
      </c>
      <c r="E12" s="10">
        <v>0.06</v>
      </c>
      <c r="F12" s="10">
        <v>10.199999999999999</v>
      </c>
      <c r="G12" s="10">
        <v>42</v>
      </c>
      <c r="H12" s="10">
        <v>0.01</v>
      </c>
      <c r="I12" s="10">
        <v>2.1</v>
      </c>
      <c r="J12" s="10">
        <v>0.5</v>
      </c>
      <c r="K12" s="10">
        <v>0</v>
      </c>
      <c r="L12" s="10">
        <v>32.799999999999997</v>
      </c>
      <c r="M12" s="10">
        <v>3.6</v>
      </c>
      <c r="N12" s="10">
        <v>4.5999999999999996</v>
      </c>
      <c r="O12" s="10">
        <v>0.8</v>
      </c>
      <c r="P12" s="10">
        <v>0.156</v>
      </c>
      <c r="Q12" s="10">
        <v>18.8</v>
      </c>
      <c r="R12" s="8">
        <v>423</v>
      </c>
      <c r="S12" s="8" t="s">
        <v>28</v>
      </c>
    </row>
    <row r="13" spans="2:19" s="7" customFormat="1" ht="15" x14ac:dyDescent="0.2">
      <c r="B13" s="8" t="s">
        <v>33</v>
      </c>
      <c r="C13" s="9">
        <v>60</v>
      </c>
      <c r="D13" s="10">
        <v>4</v>
      </c>
      <c r="E13" s="10">
        <v>2.7</v>
      </c>
      <c r="F13" s="10">
        <v>30.6</v>
      </c>
      <c r="G13" s="10">
        <v>164.4</v>
      </c>
      <c r="H13" s="10">
        <v>0.06</v>
      </c>
      <c r="I13" s="10">
        <v>0</v>
      </c>
      <c r="J13" s="10">
        <v>0</v>
      </c>
      <c r="K13" s="10">
        <v>0.96</v>
      </c>
      <c r="L13" s="10">
        <v>14.55</v>
      </c>
      <c r="M13" s="10">
        <v>0</v>
      </c>
      <c r="N13" s="10">
        <v>8.4</v>
      </c>
      <c r="O13" s="10">
        <v>2.2200000000000002</v>
      </c>
      <c r="P13" s="10">
        <v>1.4999999999999999E-2</v>
      </c>
      <c r="Q13" s="10">
        <v>0</v>
      </c>
      <c r="R13" s="8">
        <v>18</v>
      </c>
      <c r="S13" s="8" t="s">
        <v>28</v>
      </c>
    </row>
    <row r="14" spans="2:19" s="7" customFormat="1" ht="15" x14ac:dyDescent="0.2">
      <c r="B14" s="39" t="s">
        <v>34</v>
      </c>
      <c r="C14" s="40">
        <f t="shared" ref="C14:Q14" si="0">SUM(C9:C13)</f>
        <v>500</v>
      </c>
      <c r="D14" s="41">
        <f t="shared" si="0"/>
        <v>12.17</v>
      </c>
      <c r="E14" s="41">
        <f t="shared" si="0"/>
        <v>15.89</v>
      </c>
      <c r="F14" s="41">
        <f t="shared" si="0"/>
        <v>76.87</v>
      </c>
      <c r="G14" s="41">
        <f t="shared" si="0"/>
        <v>517.29</v>
      </c>
      <c r="H14" s="41">
        <f t="shared" si="0"/>
        <v>46.370000000000005</v>
      </c>
      <c r="I14" s="41">
        <f t="shared" si="0"/>
        <v>3.1</v>
      </c>
      <c r="J14" s="41">
        <f t="shared" si="0"/>
        <v>30.58</v>
      </c>
      <c r="K14" s="41">
        <f t="shared" si="0"/>
        <v>1.1599999999999999</v>
      </c>
      <c r="L14" s="41">
        <f t="shared" si="0"/>
        <v>156.55000000000001</v>
      </c>
      <c r="M14" s="41">
        <f t="shared" si="0"/>
        <v>158.98000000000002</v>
      </c>
      <c r="N14" s="41">
        <f t="shared" si="0"/>
        <v>57</v>
      </c>
      <c r="O14" s="41">
        <f t="shared" si="0"/>
        <v>4.04</v>
      </c>
      <c r="P14" s="41">
        <f t="shared" si="0"/>
        <v>0.41100000000000003</v>
      </c>
      <c r="Q14" s="41">
        <f t="shared" si="0"/>
        <v>20.78</v>
      </c>
      <c r="R14" s="42"/>
      <c r="S14" s="42"/>
    </row>
    <row r="15" spans="2:19" s="7" customFormat="1" ht="14.25" x14ac:dyDescent="0.2">
      <c r="B15" s="147" t="s">
        <v>35</v>
      </c>
      <c r="C15" s="147"/>
      <c r="D15" s="147"/>
      <c r="E15" s="147"/>
      <c r="F15" s="147"/>
      <c r="G15" s="147"/>
      <c r="H15" s="147"/>
      <c r="I15" s="147"/>
      <c r="J15" s="147"/>
      <c r="K15" s="147"/>
      <c r="L15" s="147"/>
      <c r="M15" s="147"/>
      <c r="N15" s="147"/>
      <c r="O15" s="147"/>
      <c r="P15" s="147"/>
      <c r="Q15" s="147"/>
      <c r="R15" s="147"/>
      <c r="S15" s="147"/>
    </row>
    <row r="16" spans="2:19" s="7" customFormat="1" ht="30" x14ac:dyDescent="0.2">
      <c r="B16" s="18" t="s">
        <v>36</v>
      </c>
      <c r="C16" s="9">
        <v>60</v>
      </c>
      <c r="D16" s="10">
        <v>0.5</v>
      </c>
      <c r="E16" s="10">
        <v>6.1</v>
      </c>
      <c r="F16" s="10">
        <v>2.1</v>
      </c>
      <c r="G16" s="10">
        <v>62.69</v>
      </c>
      <c r="H16" s="10">
        <v>2.4E-2</v>
      </c>
      <c r="I16" s="10">
        <v>9.3000000000000007</v>
      </c>
      <c r="J16" s="10">
        <v>0</v>
      </c>
      <c r="K16" s="10">
        <v>0.21</v>
      </c>
      <c r="L16" s="10">
        <v>1.1040000000000001</v>
      </c>
      <c r="M16" s="10">
        <v>0</v>
      </c>
      <c r="N16" s="10">
        <v>0.66</v>
      </c>
      <c r="O16" s="10">
        <v>0.06</v>
      </c>
      <c r="P16" s="10">
        <v>1.7999999999999999E-2</v>
      </c>
      <c r="Q16" s="10">
        <v>0</v>
      </c>
      <c r="R16" s="19" t="s">
        <v>37</v>
      </c>
      <c r="S16" s="8" t="s">
        <v>28</v>
      </c>
    </row>
    <row r="17" spans="1:20" s="7" customFormat="1" ht="30" x14ac:dyDescent="0.2">
      <c r="B17" s="21" t="s">
        <v>123</v>
      </c>
      <c r="C17" s="9">
        <v>200</v>
      </c>
      <c r="D17" s="10">
        <v>1.58</v>
      </c>
      <c r="E17" s="10">
        <v>8.1</v>
      </c>
      <c r="F17" s="10">
        <v>18.77</v>
      </c>
      <c r="G17" s="10">
        <v>86</v>
      </c>
      <c r="H17" s="10">
        <v>0.08</v>
      </c>
      <c r="I17" s="10">
        <v>1.4</v>
      </c>
      <c r="J17" s="10">
        <v>0</v>
      </c>
      <c r="K17" s="10">
        <v>0.16</v>
      </c>
      <c r="L17" s="10">
        <v>66</v>
      </c>
      <c r="M17" s="10">
        <v>82</v>
      </c>
      <c r="N17" s="10">
        <v>23.48</v>
      </c>
      <c r="O17" s="10">
        <v>0.94</v>
      </c>
      <c r="P17" s="10">
        <v>0.05</v>
      </c>
      <c r="Q17" s="10">
        <v>0</v>
      </c>
      <c r="R17" s="19">
        <v>122</v>
      </c>
      <c r="S17" s="8" t="s">
        <v>28</v>
      </c>
    </row>
    <row r="18" spans="1:20" s="7" customFormat="1" ht="15" x14ac:dyDescent="0.2">
      <c r="B18" s="8" t="s">
        <v>124</v>
      </c>
      <c r="C18" s="9">
        <v>200</v>
      </c>
      <c r="D18" s="10">
        <v>16.3</v>
      </c>
      <c r="E18" s="10">
        <v>8</v>
      </c>
      <c r="F18" s="10">
        <v>37</v>
      </c>
      <c r="G18" s="10">
        <v>298</v>
      </c>
      <c r="H18" s="10">
        <v>0.02</v>
      </c>
      <c r="I18" s="10">
        <v>0.6</v>
      </c>
      <c r="J18" s="10">
        <v>5.4</v>
      </c>
      <c r="K18" s="10">
        <v>6.4</v>
      </c>
      <c r="L18" s="10">
        <v>6.31</v>
      </c>
      <c r="M18" s="10">
        <v>9.24</v>
      </c>
      <c r="N18" s="10">
        <v>9.5299999999999994</v>
      </c>
      <c r="O18" s="10">
        <v>0.55000000000000004</v>
      </c>
      <c r="P18" s="10">
        <v>0.03</v>
      </c>
      <c r="Q18" s="10">
        <v>1.9</v>
      </c>
      <c r="R18" s="19" t="s">
        <v>125</v>
      </c>
      <c r="S18" s="8" t="s">
        <v>30</v>
      </c>
    </row>
    <row r="19" spans="1:20" s="7" customFormat="1" ht="15" x14ac:dyDescent="0.2">
      <c r="B19" s="8" t="s">
        <v>40</v>
      </c>
      <c r="C19" s="9">
        <v>180</v>
      </c>
      <c r="D19" s="10">
        <v>0.4</v>
      </c>
      <c r="E19" s="10">
        <v>0.04</v>
      </c>
      <c r="F19" s="10">
        <v>16.37</v>
      </c>
      <c r="G19" s="10">
        <v>76</v>
      </c>
      <c r="H19" s="10">
        <v>0</v>
      </c>
      <c r="I19" s="10">
        <v>0.72</v>
      </c>
      <c r="J19" s="10">
        <v>144</v>
      </c>
      <c r="K19" s="10">
        <v>0</v>
      </c>
      <c r="L19" s="10">
        <v>40.5</v>
      </c>
      <c r="M19" s="10">
        <v>0</v>
      </c>
      <c r="N19" s="10">
        <v>4.5</v>
      </c>
      <c r="O19" s="10">
        <v>2.7E-2</v>
      </c>
      <c r="P19" s="10">
        <v>3.2000000000000001E-2</v>
      </c>
      <c r="Q19" s="10">
        <v>0</v>
      </c>
      <c r="R19" s="8">
        <v>820</v>
      </c>
      <c r="S19" s="8" t="s">
        <v>30</v>
      </c>
    </row>
    <row r="20" spans="1:20" s="7" customFormat="1" ht="15" x14ac:dyDescent="0.2">
      <c r="B20" s="8" t="s">
        <v>33</v>
      </c>
      <c r="C20" s="9">
        <v>20</v>
      </c>
      <c r="D20" s="10">
        <v>2</v>
      </c>
      <c r="E20" s="10">
        <v>0.9</v>
      </c>
      <c r="F20" s="10">
        <v>10.199999999999999</v>
      </c>
      <c r="G20" s="10">
        <v>54.8</v>
      </c>
      <c r="H20" s="10">
        <v>2.1999999999999999E-2</v>
      </c>
      <c r="I20" s="10">
        <v>0</v>
      </c>
      <c r="J20" s="10">
        <v>0</v>
      </c>
      <c r="K20" s="10">
        <v>0.34</v>
      </c>
      <c r="L20" s="10">
        <v>4.7</v>
      </c>
      <c r="M20" s="10">
        <v>0</v>
      </c>
      <c r="N20" s="10">
        <v>2.6</v>
      </c>
      <c r="O20" s="10">
        <v>0.24</v>
      </c>
      <c r="P20" s="10">
        <v>6.0000000000000001E-3</v>
      </c>
      <c r="Q20" s="10">
        <v>0</v>
      </c>
      <c r="R20" s="19">
        <v>18</v>
      </c>
      <c r="S20" s="8" t="s">
        <v>28</v>
      </c>
    </row>
    <row r="21" spans="1:20" ht="15" x14ac:dyDescent="0.2">
      <c r="A21" s="7"/>
      <c r="B21" s="18" t="s">
        <v>41</v>
      </c>
      <c r="C21" s="9">
        <v>40</v>
      </c>
      <c r="D21" s="10">
        <v>3</v>
      </c>
      <c r="E21" s="10">
        <v>1</v>
      </c>
      <c r="F21" s="10">
        <v>17</v>
      </c>
      <c r="G21" s="10">
        <v>103.6</v>
      </c>
      <c r="H21" s="10">
        <v>4.3999999999999997E-2</v>
      </c>
      <c r="I21" s="10">
        <v>0</v>
      </c>
      <c r="J21" s="10">
        <v>0</v>
      </c>
      <c r="K21" s="10">
        <v>0.63800000000000001</v>
      </c>
      <c r="L21" s="10">
        <v>11.6</v>
      </c>
      <c r="M21" s="10">
        <v>0</v>
      </c>
      <c r="N21" s="10">
        <v>5.6</v>
      </c>
      <c r="O21" s="10">
        <v>1.48</v>
      </c>
      <c r="P21" s="10">
        <v>1.2E-2</v>
      </c>
      <c r="Q21" s="10">
        <v>4</v>
      </c>
      <c r="R21" s="19">
        <v>19</v>
      </c>
      <c r="S21" s="8" t="s">
        <v>28</v>
      </c>
      <c r="T21" s="7"/>
    </row>
    <row r="22" spans="1:20" ht="14.25" x14ac:dyDescent="0.2">
      <c r="A22" s="7"/>
      <c r="B22" s="39" t="s">
        <v>42</v>
      </c>
      <c r="C22" s="40">
        <f t="shared" ref="C22:Q22" si="1">SUM(C16:C21)</f>
        <v>700</v>
      </c>
      <c r="D22" s="41">
        <f t="shared" si="1"/>
        <v>23.78</v>
      </c>
      <c r="E22" s="41">
        <f t="shared" si="1"/>
        <v>24.139999999999997</v>
      </c>
      <c r="F22" s="41">
        <f t="shared" si="1"/>
        <v>101.44000000000001</v>
      </c>
      <c r="G22" s="41">
        <f t="shared" si="1"/>
        <v>681.09</v>
      </c>
      <c r="H22" s="41">
        <f t="shared" si="1"/>
        <v>0.19</v>
      </c>
      <c r="I22" s="41">
        <f t="shared" si="1"/>
        <v>12.020000000000001</v>
      </c>
      <c r="J22" s="41">
        <f t="shared" si="1"/>
        <v>149.4</v>
      </c>
      <c r="K22" s="41">
        <f t="shared" si="1"/>
        <v>7.7480000000000002</v>
      </c>
      <c r="L22" s="41">
        <f t="shared" si="1"/>
        <v>130.214</v>
      </c>
      <c r="M22" s="41">
        <f t="shared" si="1"/>
        <v>91.24</v>
      </c>
      <c r="N22" s="41">
        <f t="shared" si="1"/>
        <v>46.370000000000005</v>
      </c>
      <c r="O22" s="41">
        <f t="shared" si="1"/>
        <v>3.2969999999999997</v>
      </c>
      <c r="P22" s="41">
        <f t="shared" si="1"/>
        <v>0.14800000000000002</v>
      </c>
      <c r="Q22" s="41">
        <f t="shared" si="1"/>
        <v>5.9</v>
      </c>
      <c r="R22" s="39"/>
      <c r="S22" s="39"/>
      <c r="T22" s="7"/>
    </row>
    <row r="23" spans="1:20" s="7" customFormat="1" ht="14.25" x14ac:dyDescent="0.2">
      <c r="B23" s="147" t="s">
        <v>43</v>
      </c>
      <c r="C23" s="147"/>
      <c r="D23" s="147"/>
      <c r="E23" s="147"/>
      <c r="F23" s="147"/>
      <c r="G23" s="147"/>
      <c r="H23" s="147"/>
      <c r="I23" s="147"/>
      <c r="J23" s="147"/>
      <c r="K23" s="147"/>
      <c r="L23" s="147"/>
      <c r="M23" s="147"/>
      <c r="N23" s="147"/>
      <c r="O23" s="147"/>
      <c r="P23" s="147"/>
      <c r="Q23" s="147"/>
      <c r="R23" s="147"/>
      <c r="S23" s="147"/>
    </row>
    <row r="24" spans="1:20" s="7" customFormat="1" ht="28.5" customHeight="1" x14ac:dyDescent="0.2">
      <c r="B24" s="8" t="s">
        <v>39</v>
      </c>
      <c r="C24" s="9">
        <v>200</v>
      </c>
      <c r="D24" s="10">
        <v>12.67</v>
      </c>
      <c r="E24" s="10">
        <v>6.98</v>
      </c>
      <c r="F24" s="10">
        <v>17.7</v>
      </c>
      <c r="G24" s="10">
        <v>224</v>
      </c>
      <c r="H24" s="10">
        <v>19.2</v>
      </c>
      <c r="I24" s="10">
        <v>23.04</v>
      </c>
      <c r="J24" s="10">
        <v>7.0000000000000007E-2</v>
      </c>
      <c r="K24" s="10">
        <v>0.28999999999999998</v>
      </c>
      <c r="L24" s="10">
        <v>56.16</v>
      </c>
      <c r="M24" s="10">
        <v>79.680000000000007</v>
      </c>
      <c r="N24" s="10">
        <v>45.36</v>
      </c>
      <c r="O24" s="10">
        <v>2.16</v>
      </c>
      <c r="P24" s="10">
        <v>1.68</v>
      </c>
      <c r="Q24" s="10">
        <v>0.24</v>
      </c>
      <c r="R24" s="8">
        <v>334</v>
      </c>
      <c r="S24" s="8" t="s">
        <v>28</v>
      </c>
    </row>
    <row r="25" spans="1:20" s="7" customFormat="1" ht="28.5" customHeight="1" x14ac:dyDescent="0.2">
      <c r="B25" s="13" t="s">
        <v>67</v>
      </c>
      <c r="C25" s="9">
        <v>60</v>
      </c>
      <c r="D25" s="10">
        <v>0.48</v>
      </c>
      <c r="E25" s="10">
        <v>0.06</v>
      </c>
      <c r="F25" s="10">
        <v>1.5</v>
      </c>
      <c r="G25" s="10">
        <v>8.4</v>
      </c>
      <c r="H25" s="10">
        <v>8.0000000000000002E-3</v>
      </c>
      <c r="I25" s="10">
        <v>2</v>
      </c>
      <c r="J25" s="10">
        <v>0</v>
      </c>
      <c r="K25" s="10">
        <v>0.04</v>
      </c>
      <c r="L25" s="10">
        <v>9.1999999999999993</v>
      </c>
      <c r="M25" s="10">
        <v>0</v>
      </c>
      <c r="N25" s="10">
        <v>5.6</v>
      </c>
      <c r="O25" s="10">
        <v>0.24</v>
      </c>
      <c r="P25" s="10">
        <v>8.0000000000000002E-3</v>
      </c>
      <c r="Q25" s="10">
        <v>0</v>
      </c>
      <c r="R25" s="19" t="s">
        <v>68</v>
      </c>
      <c r="S25" s="21" t="s">
        <v>28</v>
      </c>
    </row>
    <row r="26" spans="1:20" s="7" customFormat="1" ht="15" x14ac:dyDescent="0.2">
      <c r="B26" s="8" t="s">
        <v>48</v>
      </c>
      <c r="C26" s="9">
        <v>200</v>
      </c>
      <c r="D26" s="10">
        <v>0.01</v>
      </c>
      <c r="E26" s="10">
        <v>0</v>
      </c>
      <c r="F26" s="10">
        <v>13.66</v>
      </c>
      <c r="G26" s="10">
        <v>66</v>
      </c>
      <c r="H26" s="10">
        <v>4.7999999999999996E-3</v>
      </c>
      <c r="I26" s="10">
        <v>1.83</v>
      </c>
      <c r="J26" s="10">
        <v>0</v>
      </c>
      <c r="K26" s="10">
        <v>0.122</v>
      </c>
      <c r="L26" s="10">
        <v>4.04</v>
      </c>
      <c r="M26" s="10">
        <v>3.67</v>
      </c>
      <c r="N26" s="10">
        <v>3.18</v>
      </c>
      <c r="O26" s="10">
        <v>0.11</v>
      </c>
      <c r="P26" s="10">
        <v>6.4000000000000003E-3</v>
      </c>
      <c r="Q26" s="10">
        <v>0.18</v>
      </c>
      <c r="R26" s="8">
        <v>476</v>
      </c>
      <c r="S26" s="8" t="s">
        <v>28</v>
      </c>
    </row>
    <row r="27" spans="1:20" s="7" customFormat="1" ht="15" x14ac:dyDescent="0.2">
      <c r="B27" s="8" t="s">
        <v>33</v>
      </c>
      <c r="C27" s="9">
        <v>40</v>
      </c>
      <c r="D27" s="10">
        <v>4</v>
      </c>
      <c r="E27" s="10">
        <v>1.8</v>
      </c>
      <c r="F27" s="10">
        <v>20.399999999999999</v>
      </c>
      <c r="G27" s="10">
        <v>109.6</v>
      </c>
      <c r="H27" s="10">
        <v>0.04</v>
      </c>
      <c r="I27" s="10">
        <v>0</v>
      </c>
      <c r="J27" s="10">
        <v>0</v>
      </c>
      <c r="K27" s="10">
        <v>0.64</v>
      </c>
      <c r="L27" s="10">
        <v>9.6999999999999993</v>
      </c>
      <c r="M27" s="10">
        <v>0</v>
      </c>
      <c r="N27" s="10">
        <v>5.6</v>
      </c>
      <c r="O27" s="10">
        <v>1.48</v>
      </c>
      <c r="P27" s="10">
        <v>0.01</v>
      </c>
      <c r="Q27" s="10">
        <v>0</v>
      </c>
      <c r="R27" s="8">
        <v>18</v>
      </c>
      <c r="S27" s="8" t="s">
        <v>28</v>
      </c>
    </row>
    <row r="28" spans="1:20" s="7" customFormat="1" ht="14.25" x14ac:dyDescent="0.2">
      <c r="B28" s="39" t="s">
        <v>49</v>
      </c>
      <c r="C28" s="40">
        <f t="shared" ref="C28:Q28" si="2">SUM(C24:C27)</f>
        <v>500</v>
      </c>
      <c r="D28" s="41">
        <f t="shared" si="2"/>
        <v>17.16</v>
      </c>
      <c r="E28" s="41">
        <f t="shared" si="2"/>
        <v>8.84</v>
      </c>
      <c r="F28" s="41">
        <f t="shared" si="2"/>
        <v>53.26</v>
      </c>
      <c r="G28" s="41">
        <f t="shared" si="2"/>
        <v>408</v>
      </c>
      <c r="H28" s="41">
        <f t="shared" si="2"/>
        <v>19.252799999999997</v>
      </c>
      <c r="I28" s="41">
        <f t="shared" si="2"/>
        <v>26.869999999999997</v>
      </c>
      <c r="J28" s="41">
        <f t="shared" si="2"/>
        <v>7.0000000000000007E-2</v>
      </c>
      <c r="K28" s="41">
        <f t="shared" si="2"/>
        <v>1.0920000000000001</v>
      </c>
      <c r="L28" s="41">
        <f t="shared" si="2"/>
        <v>79.100000000000009</v>
      </c>
      <c r="M28" s="41">
        <f t="shared" si="2"/>
        <v>83.350000000000009</v>
      </c>
      <c r="N28" s="41">
        <f t="shared" si="2"/>
        <v>59.74</v>
      </c>
      <c r="O28" s="41">
        <f t="shared" si="2"/>
        <v>3.99</v>
      </c>
      <c r="P28" s="41">
        <f t="shared" si="2"/>
        <v>1.7043999999999999</v>
      </c>
      <c r="Q28" s="41">
        <f t="shared" si="2"/>
        <v>0.42</v>
      </c>
      <c r="R28" s="39"/>
      <c r="S28" s="39"/>
    </row>
    <row r="29" spans="1:20" s="7" customFormat="1" ht="15" x14ac:dyDescent="0.2">
      <c r="A29" s="48"/>
      <c r="B29" s="23" t="s">
        <v>50</v>
      </c>
      <c r="C29" s="24"/>
      <c r="D29" s="25">
        <f t="shared" ref="D29:Q29" si="3">D14+D22</f>
        <v>35.950000000000003</v>
      </c>
      <c r="E29" s="25">
        <f t="shared" si="3"/>
        <v>40.03</v>
      </c>
      <c r="F29" s="25">
        <f t="shared" si="3"/>
        <v>178.31</v>
      </c>
      <c r="G29" s="25">
        <f t="shared" si="3"/>
        <v>1198.3800000000001</v>
      </c>
      <c r="H29" s="25">
        <f t="shared" si="3"/>
        <v>46.56</v>
      </c>
      <c r="I29" s="25">
        <f t="shared" si="3"/>
        <v>15.120000000000001</v>
      </c>
      <c r="J29" s="25">
        <f t="shared" si="3"/>
        <v>179.98000000000002</v>
      </c>
      <c r="K29" s="25">
        <f t="shared" si="3"/>
        <v>8.9079999999999995</v>
      </c>
      <c r="L29" s="25">
        <f t="shared" si="3"/>
        <v>286.76400000000001</v>
      </c>
      <c r="M29" s="25">
        <f t="shared" si="3"/>
        <v>250.22000000000003</v>
      </c>
      <c r="N29" s="25">
        <f t="shared" si="3"/>
        <v>103.37</v>
      </c>
      <c r="O29" s="25">
        <f t="shared" si="3"/>
        <v>7.3369999999999997</v>
      </c>
      <c r="P29" s="25">
        <f t="shared" si="3"/>
        <v>0.55900000000000005</v>
      </c>
      <c r="Q29" s="25">
        <f t="shared" si="3"/>
        <v>26.68</v>
      </c>
      <c r="R29" s="23"/>
      <c r="S29" s="23"/>
      <c r="T29" s="48"/>
    </row>
    <row r="30" spans="1:20" s="7" customFormat="1" ht="15" x14ac:dyDescent="0.2">
      <c r="B30" s="23" t="s">
        <v>51</v>
      </c>
      <c r="C30" s="24"/>
      <c r="D30" s="25">
        <f t="shared" ref="D30:Q30" si="4">D22+D28</f>
        <v>40.94</v>
      </c>
      <c r="E30" s="25">
        <f t="shared" si="4"/>
        <v>32.979999999999997</v>
      </c>
      <c r="F30" s="25">
        <f t="shared" si="4"/>
        <v>154.70000000000002</v>
      </c>
      <c r="G30" s="25">
        <f t="shared" si="4"/>
        <v>1089.0900000000001</v>
      </c>
      <c r="H30" s="25">
        <f t="shared" si="4"/>
        <v>19.442799999999998</v>
      </c>
      <c r="I30" s="25">
        <f t="shared" si="4"/>
        <v>38.89</v>
      </c>
      <c r="J30" s="25">
        <f t="shared" si="4"/>
        <v>149.47</v>
      </c>
      <c r="K30" s="25">
        <f t="shared" si="4"/>
        <v>8.84</v>
      </c>
      <c r="L30" s="25">
        <f t="shared" si="4"/>
        <v>209.31400000000002</v>
      </c>
      <c r="M30" s="25">
        <f t="shared" si="4"/>
        <v>174.59</v>
      </c>
      <c r="N30" s="25">
        <f t="shared" si="4"/>
        <v>106.11000000000001</v>
      </c>
      <c r="O30" s="25">
        <f t="shared" si="4"/>
        <v>7.2869999999999999</v>
      </c>
      <c r="P30" s="25">
        <f t="shared" si="4"/>
        <v>1.8523999999999998</v>
      </c>
      <c r="Q30" s="25">
        <f t="shared" si="4"/>
        <v>6.32</v>
      </c>
      <c r="R30" s="23"/>
      <c r="S30" s="23"/>
    </row>
    <row r="31" spans="1:20" s="7" customFormat="1" x14ac:dyDescent="0.2"/>
    <row r="32" spans="1:20" s="7" customFormat="1" x14ac:dyDescent="0.2">
      <c r="A32" s="48"/>
      <c r="B32" s="48"/>
      <c r="C32" s="48"/>
      <c r="D32" s="48"/>
      <c r="E32" s="48"/>
      <c r="F32" s="48"/>
      <c r="G32" s="48"/>
      <c r="H32" s="48"/>
      <c r="I32" s="48"/>
      <c r="J32" s="48"/>
      <c r="K32" s="48"/>
      <c r="L32" s="48"/>
      <c r="M32" s="48"/>
      <c r="N32" s="48"/>
      <c r="O32" s="48"/>
      <c r="P32" s="48"/>
      <c r="Q32" s="48"/>
      <c r="R32" s="48"/>
      <c r="S32" s="48"/>
      <c r="T32" s="48"/>
    </row>
    <row r="33" spans="1:20" s="7" customFormat="1" x14ac:dyDescent="0.2"/>
    <row r="34" spans="1:20" s="7" customFormat="1" x14ac:dyDescent="0.2">
      <c r="A34" s="1"/>
      <c r="B34" s="1"/>
      <c r="C34" s="1"/>
      <c r="D34" s="1"/>
      <c r="E34" s="1"/>
      <c r="F34" s="1"/>
      <c r="G34" s="1"/>
      <c r="H34" s="1"/>
      <c r="I34" s="1"/>
      <c r="J34" s="1"/>
      <c r="K34" s="1"/>
      <c r="L34" s="1"/>
      <c r="M34" s="1"/>
      <c r="N34" s="1"/>
      <c r="O34" s="1"/>
      <c r="P34" s="1"/>
      <c r="Q34" s="1"/>
      <c r="R34" s="1"/>
      <c r="S34" s="1"/>
      <c r="T34" s="1"/>
    </row>
    <row r="35" spans="1:20" s="7" customFormat="1" x14ac:dyDescent="0.2">
      <c r="A35" s="1"/>
      <c r="B35" s="1"/>
      <c r="C35" s="1"/>
      <c r="D35" s="1"/>
      <c r="E35" s="1"/>
      <c r="F35" s="1"/>
      <c r="G35" s="1"/>
      <c r="H35" s="1"/>
      <c r="I35" s="1"/>
      <c r="J35" s="1"/>
      <c r="K35" s="1"/>
      <c r="L35" s="1"/>
      <c r="M35" s="1"/>
      <c r="N35" s="1"/>
      <c r="O35" s="1"/>
      <c r="P35" s="1"/>
      <c r="Q35" s="1"/>
      <c r="R35" s="1"/>
      <c r="S35" s="1"/>
      <c r="T35" s="1"/>
    </row>
    <row r="36" spans="1:20" s="48" customFormat="1" x14ac:dyDescent="0.2">
      <c r="A36" s="1"/>
      <c r="B36" s="1"/>
      <c r="C36" s="1"/>
      <c r="D36" s="1"/>
      <c r="E36" s="1"/>
      <c r="F36" s="1"/>
      <c r="G36" s="1"/>
      <c r="H36" s="1"/>
      <c r="I36" s="1"/>
      <c r="J36" s="1"/>
      <c r="K36" s="1"/>
      <c r="L36" s="1"/>
      <c r="M36" s="1"/>
      <c r="N36" s="1"/>
      <c r="O36" s="1"/>
      <c r="P36" s="1"/>
      <c r="Q36" s="1"/>
      <c r="R36" s="1"/>
      <c r="S36" s="1"/>
      <c r="T36" s="1"/>
    </row>
    <row r="37" spans="1:20" s="7" customFormat="1" x14ac:dyDescent="0.2">
      <c r="A37" s="1"/>
      <c r="B37" s="1"/>
      <c r="C37" s="1"/>
      <c r="D37" s="1"/>
      <c r="E37" s="1"/>
      <c r="F37" s="1"/>
      <c r="G37" s="1"/>
      <c r="H37" s="1"/>
      <c r="I37" s="1"/>
      <c r="J37" s="1"/>
      <c r="K37" s="1"/>
      <c r="L37" s="1"/>
      <c r="M37" s="1"/>
      <c r="N37" s="1"/>
      <c r="O37" s="1"/>
      <c r="P37" s="1"/>
      <c r="Q37" s="1"/>
      <c r="R37" s="1"/>
      <c r="S37" s="1"/>
      <c r="T37" s="1"/>
    </row>
  </sheetData>
  <mergeCells count="24">
    <mergeCell ref="B8:S8"/>
    <mergeCell ref="B15:S15"/>
    <mergeCell ref="B23:S23"/>
    <mergeCell ref="P4:P6"/>
    <mergeCell ref="C4:C5"/>
    <mergeCell ref="D4:D5"/>
    <mergeCell ref="F4:F5"/>
    <mergeCell ref="H4:K4"/>
    <mergeCell ref="Q4:Q6"/>
    <mergeCell ref="R4:R6"/>
    <mergeCell ref="S4:S6"/>
    <mergeCell ref="L4:O4"/>
    <mergeCell ref="H5:H6"/>
    <mergeCell ref="E4:E5"/>
    <mergeCell ref="I5:I6"/>
    <mergeCell ref="K5:K6"/>
    <mergeCell ref="B4:B6"/>
    <mergeCell ref="L5:L6"/>
    <mergeCell ref="G4:G5"/>
    <mergeCell ref="J5:J6"/>
    <mergeCell ref="B7:S7"/>
    <mergeCell ref="M5:M6"/>
    <mergeCell ref="N5:N6"/>
    <mergeCell ref="O5:O6"/>
  </mergeCells>
  <pageMargins left="0.7" right="0.7" top="0.75" bottom="0.75" header="0.511811023622047" footer="0.511811023622047"/>
  <pageSetup paperSize="9" scale="5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T34"/>
  <sheetViews>
    <sheetView showGridLines="0" topLeftCell="A4" workbookViewId="0">
      <selection activeCell="G29" sqref="G29"/>
    </sheetView>
  </sheetViews>
  <sheetFormatPr defaultColWidth="9" defaultRowHeight="12.75" zeroHeight="1" x14ac:dyDescent="0.2"/>
  <cols>
    <col min="1" max="1" width="4" style="1" customWidth="1"/>
    <col min="2" max="2" width="34.83203125" style="1" customWidth="1"/>
    <col min="3" max="3" width="9.83203125" style="49" customWidth="1"/>
    <col min="4" max="4" width="7.83203125" style="1" customWidth="1"/>
    <col min="5" max="5" width="8.1640625" style="1" customWidth="1"/>
    <col min="6" max="6" width="12.5" style="1" customWidth="1"/>
    <col min="7" max="7" width="17.83203125" style="1" customWidth="1"/>
    <col min="8" max="8" width="9" style="1" customWidth="1"/>
    <col min="9" max="9" width="7.1640625" style="1" customWidth="1"/>
    <col min="10" max="10" width="9" style="1" customWidth="1"/>
    <col min="11" max="11" width="15.5" style="1" customWidth="1"/>
    <col min="12" max="13" width="9.83203125" style="1" customWidth="1"/>
    <col min="14" max="14" width="9.5" style="1" customWidth="1"/>
    <col min="15" max="15" width="7.83203125" style="1" customWidth="1"/>
    <col min="16" max="16" width="6.5" style="1" customWidth="1"/>
    <col min="17" max="17" width="7.5" style="1" customWidth="1"/>
    <col min="18" max="18" width="11.5" style="1" customWidth="1"/>
    <col min="19" max="19" width="60.6640625" style="1" customWidth="1"/>
    <col min="20" max="20" width="6.83203125" style="1" customWidth="1"/>
    <col min="21" max="256" width="9.33203125" customWidth="1"/>
  </cols>
  <sheetData>
    <row r="3" spans="2:19" ht="15" x14ac:dyDescent="0.2">
      <c r="B3" s="26" t="s">
        <v>52</v>
      </c>
      <c r="C3" s="50"/>
      <c r="D3" s="4"/>
      <c r="E3" s="4"/>
      <c r="F3" s="4"/>
      <c r="G3" s="4"/>
      <c r="H3" s="4"/>
      <c r="I3" s="4"/>
      <c r="J3" s="4"/>
      <c r="K3" s="4"/>
      <c r="L3" s="4"/>
      <c r="M3" s="4"/>
      <c r="N3" s="4"/>
      <c r="O3" s="4"/>
      <c r="P3" s="4"/>
      <c r="Q3" s="4"/>
      <c r="R3" s="4"/>
      <c r="S3" s="4"/>
    </row>
    <row r="4" spans="2:19" s="36" customFormat="1" ht="24.75" customHeight="1" x14ac:dyDescent="0.2">
      <c r="B4" s="151" t="s">
        <v>3</v>
      </c>
      <c r="C4" s="157" t="s">
        <v>4</v>
      </c>
      <c r="D4" s="151" t="s">
        <v>5</v>
      </c>
      <c r="E4" s="151" t="s">
        <v>6</v>
      </c>
      <c r="F4" s="151" t="s">
        <v>7</v>
      </c>
      <c r="G4" s="151" t="s">
        <v>8</v>
      </c>
      <c r="H4" s="154" t="s">
        <v>9</v>
      </c>
      <c r="I4" s="154"/>
      <c r="J4" s="154"/>
      <c r="K4" s="154"/>
      <c r="L4" s="154" t="s">
        <v>10</v>
      </c>
      <c r="M4" s="154"/>
      <c r="N4" s="154"/>
      <c r="O4" s="154"/>
      <c r="P4" s="154" t="s">
        <v>11</v>
      </c>
      <c r="Q4" s="154" t="s">
        <v>12</v>
      </c>
      <c r="R4" s="154" t="s">
        <v>13</v>
      </c>
      <c r="S4" s="151" t="s">
        <v>14</v>
      </c>
    </row>
    <row r="5" spans="2:19" s="36" customFormat="1" ht="8.25" customHeight="1" x14ac:dyDescent="0.2">
      <c r="B5" s="151"/>
      <c r="C5" s="157"/>
      <c r="D5" s="151"/>
      <c r="E5" s="151"/>
      <c r="F5" s="151"/>
      <c r="G5" s="151"/>
      <c r="H5" s="151" t="s">
        <v>15</v>
      </c>
      <c r="I5" s="151" t="s">
        <v>16</v>
      </c>
      <c r="J5" s="151" t="s">
        <v>17</v>
      </c>
      <c r="K5" s="151" t="s">
        <v>18</v>
      </c>
      <c r="L5" s="151" t="s">
        <v>19</v>
      </c>
      <c r="M5" s="151" t="s">
        <v>20</v>
      </c>
      <c r="N5" s="151" t="s">
        <v>21</v>
      </c>
      <c r="O5" s="154" t="s">
        <v>22</v>
      </c>
      <c r="P5" s="154"/>
      <c r="Q5" s="154"/>
      <c r="R5" s="154"/>
      <c r="S5" s="151"/>
    </row>
    <row r="6" spans="2:19" s="36" customFormat="1" ht="15.75" customHeight="1" x14ac:dyDescent="0.2">
      <c r="B6" s="151"/>
      <c r="C6" s="37" t="s">
        <v>23</v>
      </c>
      <c r="D6" s="38" t="s">
        <v>23</v>
      </c>
      <c r="E6" s="38" t="s">
        <v>23</v>
      </c>
      <c r="F6" s="38" t="s">
        <v>23</v>
      </c>
      <c r="G6" s="38" t="s">
        <v>24</v>
      </c>
      <c r="H6" s="151"/>
      <c r="I6" s="151"/>
      <c r="J6" s="151"/>
      <c r="K6" s="151"/>
      <c r="L6" s="151"/>
      <c r="M6" s="151"/>
      <c r="N6" s="151"/>
      <c r="O6" s="154"/>
      <c r="P6" s="154"/>
      <c r="Q6" s="154"/>
      <c r="R6" s="154"/>
      <c r="S6" s="151"/>
    </row>
    <row r="7" spans="2:19" ht="15" customHeight="1" x14ac:dyDescent="0.2">
      <c r="B7" s="140" t="s">
        <v>53</v>
      </c>
      <c r="C7" s="140"/>
      <c r="D7" s="140"/>
      <c r="E7" s="140"/>
      <c r="F7" s="140"/>
      <c r="G7" s="140"/>
      <c r="H7" s="140"/>
      <c r="I7" s="140"/>
      <c r="J7" s="140"/>
      <c r="K7" s="140"/>
      <c r="L7" s="140"/>
      <c r="M7" s="140"/>
      <c r="N7" s="140"/>
      <c r="O7" s="140"/>
      <c r="P7" s="140"/>
      <c r="Q7" s="140"/>
      <c r="R7" s="140"/>
      <c r="S7" s="140"/>
    </row>
    <row r="8" spans="2:19" ht="18" customHeight="1" x14ac:dyDescent="0.2">
      <c r="B8" s="155" t="s">
        <v>26</v>
      </c>
      <c r="C8" s="155"/>
      <c r="D8" s="155"/>
      <c r="E8" s="155"/>
      <c r="F8" s="155"/>
      <c r="G8" s="155"/>
      <c r="H8" s="155"/>
      <c r="I8" s="155"/>
      <c r="J8" s="155"/>
      <c r="K8" s="155"/>
      <c r="L8" s="155"/>
      <c r="M8" s="155"/>
      <c r="N8" s="155"/>
      <c r="O8" s="155"/>
      <c r="P8" s="155"/>
      <c r="Q8" s="155"/>
      <c r="R8" s="155"/>
      <c r="S8" s="155"/>
    </row>
    <row r="9" spans="2:19" s="7" customFormat="1" ht="30" x14ac:dyDescent="0.2">
      <c r="B9" s="21" t="s">
        <v>126</v>
      </c>
      <c r="C9" s="9">
        <v>200</v>
      </c>
      <c r="D9" s="10">
        <v>7.76</v>
      </c>
      <c r="E9" s="10">
        <v>6</v>
      </c>
      <c r="F9" s="10">
        <v>31</v>
      </c>
      <c r="G9" s="10">
        <v>244</v>
      </c>
      <c r="H9" s="10">
        <v>0.04</v>
      </c>
      <c r="I9" s="10">
        <v>0.3</v>
      </c>
      <c r="J9" s="10">
        <v>0.02</v>
      </c>
      <c r="K9" s="10">
        <v>0.2</v>
      </c>
      <c r="L9" s="10">
        <v>161.19999999999999</v>
      </c>
      <c r="M9" s="10">
        <v>134.6</v>
      </c>
      <c r="N9" s="10">
        <v>0</v>
      </c>
      <c r="O9" s="10">
        <v>0.4</v>
      </c>
      <c r="P9" s="10">
        <v>0.1128</v>
      </c>
      <c r="Q9" s="10">
        <v>12.2</v>
      </c>
      <c r="R9" s="8">
        <v>188</v>
      </c>
      <c r="S9" s="21" t="s">
        <v>28</v>
      </c>
    </row>
    <row r="10" spans="2:19" s="7" customFormat="1" ht="36" customHeight="1" x14ac:dyDescent="0.2">
      <c r="B10" s="21" t="s">
        <v>118</v>
      </c>
      <c r="C10" s="9">
        <v>100</v>
      </c>
      <c r="D10" s="10">
        <v>1.5</v>
      </c>
      <c r="E10" s="10">
        <v>0.5</v>
      </c>
      <c r="F10" s="10">
        <v>21</v>
      </c>
      <c r="G10" s="10">
        <v>47</v>
      </c>
      <c r="H10" s="10">
        <v>0.1</v>
      </c>
      <c r="I10" s="10">
        <v>0</v>
      </c>
      <c r="J10" s="10">
        <v>20</v>
      </c>
      <c r="K10" s="10">
        <v>0.4</v>
      </c>
      <c r="L10" s="10">
        <v>9</v>
      </c>
      <c r="M10" s="10">
        <v>28</v>
      </c>
      <c r="N10" s="10">
        <v>42</v>
      </c>
      <c r="O10" s="10">
        <v>0.6</v>
      </c>
      <c r="P10" s="10">
        <v>0.1</v>
      </c>
      <c r="Q10" s="10">
        <v>0.05</v>
      </c>
      <c r="R10" s="8">
        <v>394</v>
      </c>
      <c r="S10" s="8" t="s">
        <v>28</v>
      </c>
    </row>
    <row r="11" spans="2:19" s="7" customFormat="1" ht="15" x14ac:dyDescent="0.2">
      <c r="B11" s="8" t="s">
        <v>32</v>
      </c>
      <c r="C11" s="9">
        <v>10</v>
      </c>
      <c r="D11" s="10">
        <v>0.08</v>
      </c>
      <c r="E11" s="10">
        <v>7.2</v>
      </c>
      <c r="F11" s="10">
        <v>0.08</v>
      </c>
      <c r="G11" s="10">
        <v>74.89</v>
      </c>
      <c r="H11" s="10">
        <v>0</v>
      </c>
      <c r="I11" s="10">
        <v>0</v>
      </c>
      <c r="J11" s="10">
        <v>30</v>
      </c>
      <c r="K11" s="10">
        <v>0.1</v>
      </c>
      <c r="L11" s="10">
        <v>1.2</v>
      </c>
      <c r="M11" s="10">
        <v>0.05</v>
      </c>
      <c r="N11" s="10">
        <v>0</v>
      </c>
      <c r="O11" s="10">
        <v>0.02</v>
      </c>
      <c r="P11" s="10">
        <v>0.01</v>
      </c>
      <c r="Q11" s="10">
        <v>0.9</v>
      </c>
      <c r="R11" s="8">
        <v>13</v>
      </c>
      <c r="S11" s="8" t="s">
        <v>28</v>
      </c>
    </row>
    <row r="12" spans="2:19" s="7" customFormat="1" ht="30" x14ac:dyDescent="0.2">
      <c r="B12" s="21" t="s">
        <v>127</v>
      </c>
      <c r="C12" s="9">
        <v>180</v>
      </c>
      <c r="D12" s="10">
        <v>2.4</v>
      </c>
      <c r="E12" s="10">
        <v>2.7</v>
      </c>
      <c r="F12" s="10">
        <v>11.25</v>
      </c>
      <c r="G12" s="10">
        <v>78</v>
      </c>
      <c r="H12" s="10">
        <v>0.04</v>
      </c>
      <c r="I12" s="10">
        <v>1.06</v>
      </c>
      <c r="J12" s="10">
        <v>0.03</v>
      </c>
      <c r="K12" s="10">
        <v>0</v>
      </c>
      <c r="L12" s="10">
        <v>97.36</v>
      </c>
      <c r="M12" s="10">
        <v>73</v>
      </c>
      <c r="N12" s="10">
        <v>0.02</v>
      </c>
      <c r="O12" s="10">
        <v>0.02</v>
      </c>
      <c r="P12" s="10">
        <v>0.12</v>
      </c>
      <c r="Q12" s="10">
        <v>0</v>
      </c>
      <c r="R12" s="8">
        <v>419</v>
      </c>
      <c r="S12" s="8" t="s">
        <v>28</v>
      </c>
    </row>
    <row r="13" spans="2:19" s="7" customFormat="1" ht="15" x14ac:dyDescent="0.2">
      <c r="B13" s="8" t="s">
        <v>33</v>
      </c>
      <c r="C13" s="9">
        <v>40</v>
      </c>
      <c r="D13" s="10">
        <v>4</v>
      </c>
      <c r="E13" s="10">
        <v>1.8</v>
      </c>
      <c r="F13" s="10">
        <v>20.399999999999999</v>
      </c>
      <c r="G13" s="10">
        <v>109.6</v>
      </c>
      <c r="H13" s="10">
        <v>0.06</v>
      </c>
      <c r="I13" s="10">
        <v>0</v>
      </c>
      <c r="J13" s="10">
        <v>0</v>
      </c>
      <c r="K13" s="10">
        <v>0.96</v>
      </c>
      <c r="L13" s="10">
        <v>14.55</v>
      </c>
      <c r="M13" s="10">
        <v>0</v>
      </c>
      <c r="N13" s="10">
        <v>8.4</v>
      </c>
      <c r="O13" s="10">
        <v>2.2200000000000002</v>
      </c>
      <c r="P13" s="10">
        <v>1.4999999999999999E-2</v>
      </c>
      <c r="Q13" s="10">
        <v>0</v>
      </c>
      <c r="R13" s="8">
        <v>18</v>
      </c>
      <c r="S13" s="8" t="s">
        <v>28</v>
      </c>
    </row>
    <row r="14" spans="2:19" s="7" customFormat="1" ht="15" x14ac:dyDescent="0.2">
      <c r="B14" s="51" t="s">
        <v>34</v>
      </c>
      <c r="C14" s="52">
        <f t="shared" ref="C14:Q14" si="0">SUM(C9:C13)</f>
        <v>530</v>
      </c>
      <c r="D14" s="53">
        <f t="shared" si="0"/>
        <v>15.74</v>
      </c>
      <c r="E14" s="53">
        <f t="shared" si="0"/>
        <v>18.2</v>
      </c>
      <c r="F14" s="53">
        <f t="shared" si="0"/>
        <v>83.72999999999999</v>
      </c>
      <c r="G14" s="53">
        <f t="shared" si="0"/>
        <v>553.49</v>
      </c>
      <c r="H14" s="53">
        <f t="shared" si="0"/>
        <v>0.24000000000000002</v>
      </c>
      <c r="I14" s="53">
        <f t="shared" si="0"/>
        <v>1.36</v>
      </c>
      <c r="J14" s="53">
        <f t="shared" si="0"/>
        <v>50.05</v>
      </c>
      <c r="K14" s="53">
        <f t="shared" si="0"/>
        <v>1.6600000000000001</v>
      </c>
      <c r="L14" s="53">
        <f t="shared" si="0"/>
        <v>283.31</v>
      </c>
      <c r="M14" s="53">
        <f t="shared" si="0"/>
        <v>235.65</v>
      </c>
      <c r="N14" s="53">
        <f t="shared" si="0"/>
        <v>50.42</v>
      </c>
      <c r="O14" s="53">
        <f t="shared" si="0"/>
        <v>3.2600000000000002</v>
      </c>
      <c r="P14" s="53">
        <f t="shared" si="0"/>
        <v>0.35780000000000001</v>
      </c>
      <c r="Q14" s="53">
        <f t="shared" si="0"/>
        <v>13.15</v>
      </c>
      <c r="R14" s="54"/>
      <c r="S14" s="54"/>
    </row>
    <row r="15" spans="2:19" s="7" customFormat="1" ht="14.25" x14ac:dyDescent="0.2">
      <c r="B15" s="27" t="s">
        <v>35</v>
      </c>
      <c r="C15" s="27"/>
      <c r="D15" s="27"/>
      <c r="E15" s="27"/>
      <c r="F15" s="53"/>
      <c r="G15" s="27"/>
      <c r="H15" s="27"/>
      <c r="I15" s="27"/>
      <c r="J15" s="27"/>
      <c r="K15" s="27"/>
      <c r="L15" s="27" t="s">
        <v>128</v>
      </c>
      <c r="M15" s="27"/>
      <c r="N15" s="27"/>
      <c r="O15" s="27"/>
      <c r="P15" s="27"/>
      <c r="Q15" s="27"/>
      <c r="R15" s="27"/>
      <c r="S15" s="27"/>
    </row>
    <row r="16" spans="2:19" s="7" customFormat="1" ht="25.35" customHeight="1" x14ac:dyDescent="0.2">
      <c r="B16" s="21" t="s">
        <v>129</v>
      </c>
      <c r="C16" s="9">
        <v>60</v>
      </c>
      <c r="D16" s="10">
        <v>1.2</v>
      </c>
      <c r="E16" s="10">
        <v>4.8</v>
      </c>
      <c r="F16" s="10">
        <v>3.6</v>
      </c>
      <c r="G16" s="10">
        <v>64</v>
      </c>
      <c r="H16" s="10">
        <v>7.0000000000000007E-2</v>
      </c>
      <c r="I16" s="10">
        <v>4.8</v>
      </c>
      <c r="J16" s="10">
        <v>0.3</v>
      </c>
      <c r="K16" s="10">
        <v>0.1</v>
      </c>
      <c r="L16" s="10">
        <v>1.8</v>
      </c>
      <c r="M16" s="10">
        <v>4.8</v>
      </c>
      <c r="N16" s="10">
        <v>1.8</v>
      </c>
      <c r="O16" s="10">
        <v>0.72</v>
      </c>
      <c r="P16" s="10">
        <v>6.3759999999999997E-2</v>
      </c>
      <c r="Q16" s="10">
        <v>0.97</v>
      </c>
      <c r="R16" s="8">
        <v>81</v>
      </c>
      <c r="S16" s="8" t="s">
        <v>28</v>
      </c>
    </row>
    <row r="17" spans="1:20" s="7" customFormat="1" ht="24.75" customHeight="1" x14ac:dyDescent="0.2">
      <c r="B17" s="21" t="s">
        <v>130</v>
      </c>
      <c r="C17" s="9">
        <v>200</v>
      </c>
      <c r="D17" s="10">
        <v>1.68</v>
      </c>
      <c r="E17" s="10">
        <v>2.4500000000000002</v>
      </c>
      <c r="F17" s="10">
        <v>13.73</v>
      </c>
      <c r="G17" s="10">
        <v>87</v>
      </c>
      <c r="H17" s="10">
        <v>0.08</v>
      </c>
      <c r="I17" s="10">
        <v>12.45</v>
      </c>
      <c r="J17" s="10">
        <v>0.03</v>
      </c>
      <c r="K17" s="10">
        <v>0.02</v>
      </c>
      <c r="L17" s="10">
        <v>13.07</v>
      </c>
      <c r="M17" s="10">
        <v>55.91</v>
      </c>
      <c r="N17" s="10">
        <v>2.0699999999999998</v>
      </c>
      <c r="O17" s="10">
        <v>0.74</v>
      </c>
      <c r="P17" s="10">
        <v>0.05</v>
      </c>
      <c r="Q17" s="10">
        <v>0</v>
      </c>
      <c r="R17" s="19" t="s">
        <v>131</v>
      </c>
      <c r="S17" s="8" t="s">
        <v>61</v>
      </c>
    </row>
    <row r="18" spans="1:20" s="7" customFormat="1" ht="15" x14ac:dyDescent="0.2">
      <c r="B18" s="8" t="s">
        <v>132</v>
      </c>
      <c r="C18" s="9">
        <v>90</v>
      </c>
      <c r="D18" s="10">
        <v>14.97</v>
      </c>
      <c r="E18" s="10">
        <v>14.1</v>
      </c>
      <c r="F18" s="10">
        <v>7.92</v>
      </c>
      <c r="G18" s="10">
        <v>256</v>
      </c>
      <c r="H18" s="10">
        <v>0.2</v>
      </c>
      <c r="I18" s="10">
        <v>0.8</v>
      </c>
      <c r="J18" s="10">
        <v>0</v>
      </c>
      <c r="K18" s="10">
        <v>0.08</v>
      </c>
      <c r="L18" s="10">
        <v>19</v>
      </c>
      <c r="M18" s="10">
        <v>190</v>
      </c>
      <c r="N18" s="10">
        <v>23</v>
      </c>
      <c r="O18" s="10">
        <v>1.1100000000000001</v>
      </c>
      <c r="P18" s="10">
        <v>0.09</v>
      </c>
      <c r="Q18" s="10">
        <v>0</v>
      </c>
      <c r="R18" s="8">
        <v>595</v>
      </c>
      <c r="S18" s="8" t="s">
        <v>30</v>
      </c>
    </row>
    <row r="19" spans="1:20" s="7" customFormat="1" ht="15" x14ac:dyDescent="0.2">
      <c r="B19" s="8" t="s">
        <v>105</v>
      </c>
      <c r="C19" s="9">
        <v>30</v>
      </c>
      <c r="D19" s="10">
        <v>0.8</v>
      </c>
      <c r="E19" s="10">
        <v>0.05</v>
      </c>
      <c r="F19" s="10">
        <v>3.5</v>
      </c>
      <c r="G19" s="10">
        <v>17.600000000000001</v>
      </c>
      <c r="H19" s="10">
        <v>0.02</v>
      </c>
      <c r="I19" s="10">
        <v>4.05</v>
      </c>
      <c r="J19" s="10">
        <v>0.36</v>
      </c>
      <c r="K19" s="10">
        <v>0</v>
      </c>
      <c r="L19" s="10">
        <v>0.14000000000000001</v>
      </c>
      <c r="M19" s="10">
        <v>0.03</v>
      </c>
      <c r="N19" s="10">
        <v>0.06</v>
      </c>
      <c r="O19" s="10">
        <v>3.9E-2</v>
      </c>
      <c r="P19" s="10">
        <v>0.01</v>
      </c>
      <c r="Q19" s="10">
        <v>0</v>
      </c>
      <c r="R19" s="8">
        <v>671</v>
      </c>
      <c r="S19" s="8" t="s">
        <v>30</v>
      </c>
    </row>
    <row r="20" spans="1:20" s="7" customFormat="1" ht="15" x14ac:dyDescent="0.2">
      <c r="B20" s="8" t="s">
        <v>66</v>
      </c>
      <c r="C20" s="9">
        <v>150</v>
      </c>
      <c r="D20" s="10">
        <v>4</v>
      </c>
      <c r="E20" s="10">
        <v>4</v>
      </c>
      <c r="F20" s="10">
        <v>36.24</v>
      </c>
      <c r="G20" s="10">
        <v>205</v>
      </c>
      <c r="H20" s="10">
        <v>0.26</v>
      </c>
      <c r="I20" s="10">
        <v>0</v>
      </c>
      <c r="J20" s="10">
        <v>0</v>
      </c>
      <c r="K20" s="10">
        <v>0</v>
      </c>
      <c r="L20" s="10">
        <v>1.66</v>
      </c>
      <c r="M20" s="10">
        <v>0</v>
      </c>
      <c r="N20" s="10">
        <v>0.1</v>
      </c>
      <c r="O20" s="10">
        <v>1.96</v>
      </c>
      <c r="P20" s="10">
        <v>0.15</v>
      </c>
      <c r="Q20" s="10">
        <v>0</v>
      </c>
      <c r="R20" s="8">
        <v>344</v>
      </c>
      <c r="S20" s="8" t="s">
        <v>28</v>
      </c>
    </row>
    <row r="21" spans="1:20" s="7" customFormat="1" ht="25.35" customHeight="1" x14ac:dyDescent="0.2">
      <c r="B21" s="21" t="s">
        <v>116</v>
      </c>
      <c r="C21" s="9">
        <v>180</v>
      </c>
      <c r="D21" s="10">
        <v>0.09</v>
      </c>
      <c r="E21" s="10">
        <v>0.09</v>
      </c>
      <c r="F21" s="10">
        <v>21.1</v>
      </c>
      <c r="G21" s="10">
        <v>34</v>
      </c>
      <c r="H21" s="10">
        <v>8.9999999999999993E-3</v>
      </c>
      <c r="I21" s="10">
        <v>2.8</v>
      </c>
      <c r="J21" s="10">
        <v>0.01</v>
      </c>
      <c r="K21" s="10">
        <v>0.06</v>
      </c>
      <c r="L21" s="10">
        <v>7.6</v>
      </c>
      <c r="M21" s="10">
        <v>0</v>
      </c>
      <c r="N21" s="10">
        <v>2.1</v>
      </c>
      <c r="O21" s="10">
        <v>0.04</v>
      </c>
      <c r="P21" s="10">
        <v>0.28000000000000003</v>
      </c>
      <c r="Q21" s="10">
        <v>0.6</v>
      </c>
      <c r="R21" s="8">
        <v>817</v>
      </c>
      <c r="S21" s="8" t="s">
        <v>30</v>
      </c>
    </row>
    <row r="22" spans="1:20" ht="15" x14ac:dyDescent="0.2">
      <c r="A22" s="7"/>
      <c r="B22" s="8" t="s">
        <v>33</v>
      </c>
      <c r="C22" s="9">
        <v>20</v>
      </c>
      <c r="D22" s="10">
        <v>2</v>
      </c>
      <c r="E22" s="10">
        <v>0.9</v>
      </c>
      <c r="F22" s="10">
        <v>10.199999999999999</v>
      </c>
      <c r="G22" s="10">
        <v>54.8</v>
      </c>
      <c r="H22" s="10">
        <v>2.1999999999999999E-2</v>
      </c>
      <c r="I22" s="10">
        <v>0</v>
      </c>
      <c r="J22" s="10">
        <v>0</v>
      </c>
      <c r="K22" s="10">
        <v>0.34</v>
      </c>
      <c r="L22" s="10">
        <v>4.7</v>
      </c>
      <c r="M22" s="10">
        <v>0</v>
      </c>
      <c r="N22" s="10">
        <v>2.6</v>
      </c>
      <c r="O22" s="10">
        <v>0.24</v>
      </c>
      <c r="P22" s="10">
        <v>6.0000000000000001E-3</v>
      </c>
      <c r="Q22" s="10">
        <v>0</v>
      </c>
      <c r="R22" s="19">
        <v>18</v>
      </c>
      <c r="S22" s="8" t="s">
        <v>28</v>
      </c>
      <c r="T22" s="7"/>
    </row>
    <row r="23" spans="1:20" ht="15" x14ac:dyDescent="0.2">
      <c r="A23" s="7"/>
      <c r="B23" s="18" t="s">
        <v>41</v>
      </c>
      <c r="C23" s="9">
        <v>40</v>
      </c>
      <c r="D23" s="10">
        <v>3</v>
      </c>
      <c r="E23" s="10">
        <v>1</v>
      </c>
      <c r="F23" s="10">
        <v>17</v>
      </c>
      <c r="G23" s="10">
        <v>103.6</v>
      </c>
      <c r="H23" s="10">
        <v>4.3999999999999997E-2</v>
      </c>
      <c r="I23" s="10">
        <v>0</v>
      </c>
      <c r="J23" s="10">
        <v>0</v>
      </c>
      <c r="K23" s="10">
        <v>0.63800000000000001</v>
      </c>
      <c r="L23" s="10">
        <v>11.6</v>
      </c>
      <c r="M23" s="10">
        <v>0</v>
      </c>
      <c r="N23" s="10">
        <v>5.6</v>
      </c>
      <c r="O23" s="10">
        <v>1.48</v>
      </c>
      <c r="P23" s="10">
        <v>1.2E-2</v>
      </c>
      <c r="Q23" s="10">
        <v>4</v>
      </c>
      <c r="R23" s="19">
        <v>19</v>
      </c>
      <c r="S23" s="8" t="s">
        <v>28</v>
      </c>
      <c r="T23" s="7"/>
    </row>
    <row r="24" spans="1:20" s="7" customFormat="1" ht="14.25" x14ac:dyDescent="0.2">
      <c r="B24" s="51" t="s">
        <v>42</v>
      </c>
      <c r="C24" s="52">
        <f t="shared" ref="C24:Q24" si="1">SUM(C16:C23)</f>
        <v>770</v>
      </c>
      <c r="D24" s="53">
        <f t="shared" si="1"/>
        <v>27.740000000000002</v>
      </c>
      <c r="E24" s="53">
        <f t="shared" si="1"/>
        <v>27.39</v>
      </c>
      <c r="F24" s="53">
        <f t="shared" si="1"/>
        <v>113.29</v>
      </c>
      <c r="G24" s="53">
        <f t="shared" si="1"/>
        <v>822</v>
      </c>
      <c r="H24" s="53">
        <f t="shared" si="1"/>
        <v>0.70500000000000018</v>
      </c>
      <c r="I24" s="53">
        <f t="shared" si="1"/>
        <v>24.900000000000002</v>
      </c>
      <c r="J24" s="53">
        <f t="shared" si="1"/>
        <v>0.7</v>
      </c>
      <c r="K24" s="53">
        <f t="shared" si="1"/>
        <v>1.238</v>
      </c>
      <c r="L24" s="53">
        <f t="shared" si="1"/>
        <v>59.570000000000007</v>
      </c>
      <c r="M24" s="53">
        <f t="shared" si="1"/>
        <v>250.73999999999998</v>
      </c>
      <c r="N24" s="53">
        <f t="shared" si="1"/>
        <v>37.330000000000005</v>
      </c>
      <c r="O24" s="53">
        <f t="shared" si="1"/>
        <v>6.3290000000000006</v>
      </c>
      <c r="P24" s="53">
        <f t="shared" si="1"/>
        <v>0.66176000000000001</v>
      </c>
      <c r="Q24" s="53">
        <f t="shared" si="1"/>
        <v>5.57</v>
      </c>
      <c r="R24" s="51"/>
      <c r="S24" s="51"/>
    </row>
    <row r="25" spans="1:20" s="7" customFormat="1" ht="14.25" x14ac:dyDescent="0.2">
      <c r="B25" s="147" t="s">
        <v>43</v>
      </c>
      <c r="C25" s="147"/>
      <c r="D25" s="147"/>
      <c r="E25" s="147"/>
      <c r="F25" s="147"/>
      <c r="G25" s="147"/>
      <c r="H25" s="147"/>
      <c r="I25" s="147"/>
      <c r="J25" s="147"/>
      <c r="K25" s="147"/>
      <c r="L25" s="147"/>
      <c r="M25" s="147"/>
      <c r="N25" s="147"/>
      <c r="O25" s="147"/>
      <c r="P25" s="147"/>
      <c r="Q25" s="147"/>
      <c r="R25" s="147"/>
      <c r="S25" s="147"/>
    </row>
    <row r="26" spans="1:20" s="7" customFormat="1" ht="15" x14ac:dyDescent="0.25">
      <c r="B26" s="8" t="s">
        <v>133</v>
      </c>
      <c r="C26" s="9">
        <v>150</v>
      </c>
      <c r="D26" s="11">
        <v>15.3</v>
      </c>
      <c r="E26" s="11">
        <v>11.2</v>
      </c>
      <c r="F26" s="11">
        <v>16.8</v>
      </c>
      <c r="G26" s="11">
        <v>236.48</v>
      </c>
      <c r="H26" s="11">
        <v>0.1</v>
      </c>
      <c r="I26" s="11">
        <v>0.86</v>
      </c>
      <c r="J26" s="11">
        <v>0.16</v>
      </c>
      <c r="K26" s="11">
        <v>0.3</v>
      </c>
      <c r="L26" s="11">
        <v>147</v>
      </c>
      <c r="M26" s="11">
        <v>192</v>
      </c>
      <c r="N26" s="11">
        <v>21.99</v>
      </c>
      <c r="O26" s="11">
        <v>1.06</v>
      </c>
      <c r="P26" s="11">
        <v>0.33</v>
      </c>
      <c r="Q26" s="11">
        <v>3.7</v>
      </c>
      <c r="R26" s="8">
        <v>242</v>
      </c>
      <c r="S26" s="8" t="s">
        <v>28</v>
      </c>
    </row>
    <row r="27" spans="1:20" ht="15" x14ac:dyDescent="0.2">
      <c r="A27" s="7"/>
      <c r="B27" s="8" t="s">
        <v>134</v>
      </c>
      <c r="C27" s="9">
        <v>30</v>
      </c>
      <c r="D27" s="10">
        <v>0.5</v>
      </c>
      <c r="E27" s="10">
        <v>11.5</v>
      </c>
      <c r="F27" s="10">
        <v>17.7</v>
      </c>
      <c r="G27" s="10">
        <v>71</v>
      </c>
      <c r="H27" s="10">
        <v>46.1</v>
      </c>
      <c r="I27" s="10">
        <v>0</v>
      </c>
      <c r="J27" s="10">
        <v>0</v>
      </c>
      <c r="K27" s="10">
        <v>0</v>
      </c>
      <c r="L27" s="10">
        <v>0</v>
      </c>
      <c r="M27" s="10">
        <v>0.33</v>
      </c>
      <c r="N27" s="10">
        <v>0</v>
      </c>
      <c r="O27" s="10">
        <v>0</v>
      </c>
      <c r="P27" s="10">
        <v>0.03</v>
      </c>
      <c r="Q27" s="10">
        <v>0</v>
      </c>
      <c r="R27" s="8">
        <v>378</v>
      </c>
      <c r="S27" s="8" t="s">
        <v>28</v>
      </c>
      <c r="T27" s="7"/>
    </row>
    <row r="28" spans="1:20" ht="30" x14ac:dyDescent="0.2">
      <c r="A28" s="7"/>
      <c r="B28" s="21" t="s">
        <v>76</v>
      </c>
      <c r="C28" s="9">
        <v>100</v>
      </c>
      <c r="D28" s="10">
        <v>0</v>
      </c>
      <c r="E28" s="10">
        <v>0</v>
      </c>
      <c r="F28" s="10">
        <v>9.8000000000000007</v>
      </c>
      <c r="G28" s="10">
        <v>38</v>
      </c>
      <c r="H28" s="10">
        <v>0.03</v>
      </c>
      <c r="I28" s="10">
        <v>10</v>
      </c>
      <c r="J28" s="10">
        <v>0</v>
      </c>
      <c r="K28" s="10">
        <v>0.2</v>
      </c>
      <c r="L28" s="10">
        <v>35</v>
      </c>
      <c r="M28" s="10">
        <v>0</v>
      </c>
      <c r="N28" s="10">
        <v>11</v>
      </c>
      <c r="O28" s="10">
        <v>0.1</v>
      </c>
      <c r="P28" s="10">
        <v>0.03</v>
      </c>
      <c r="Q28" s="10">
        <v>0</v>
      </c>
      <c r="R28" s="8">
        <v>396</v>
      </c>
      <c r="S28" s="8" t="s">
        <v>28</v>
      </c>
      <c r="T28" s="7"/>
    </row>
    <row r="29" spans="1:20" s="7" customFormat="1" ht="15" x14ac:dyDescent="0.2">
      <c r="B29" s="8" t="s">
        <v>135</v>
      </c>
      <c r="C29" s="9">
        <v>200</v>
      </c>
      <c r="D29" s="10">
        <v>0.01</v>
      </c>
      <c r="E29" s="10">
        <v>0</v>
      </c>
      <c r="F29" s="10">
        <v>17</v>
      </c>
      <c r="G29" s="10">
        <v>66</v>
      </c>
      <c r="H29" s="10">
        <v>4.7999999999999996E-3</v>
      </c>
      <c r="I29" s="10">
        <v>1.83</v>
      </c>
      <c r="J29" s="10">
        <v>0</v>
      </c>
      <c r="K29" s="10">
        <v>0.122</v>
      </c>
      <c r="L29" s="10">
        <v>4.04</v>
      </c>
      <c r="M29" s="10">
        <v>3.67</v>
      </c>
      <c r="N29" s="10">
        <v>3.18</v>
      </c>
      <c r="O29" s="10">
        <v>0.11</v>
      </c>
      <c r="P29" s="10">
        <v>6.4000000000000003E-3</v>
      </c>
      <c r="Q29" s="10">
        <v>0.18</v>
      </c>
      <c r="R29" s="8">
        <v>474</v>
      </c>
      <c r="S29" s="8" t="s">
        <v>28</v>
      </c>
    </row>
    <row r="30" spans="1:20" s="7" customFormat="1" ht="15" x14ac:dyDescent="0.2">
      <c r="B30" s="8" t="s">
        <v>33</v>
      </c>
      <c r="C30" s="9">
        <v>40</v>
      </c>
      <c r="D30" s="10">
        <v>4</v>
      </c>
      <c r="E30" s="10">
        <v>1.8</v>
      </c>
      <c r="F30" s="10">
        <v>20.399999999999999</v>
      </c>
      <c r="G30" s="10">
        <v>109.6</v>
      </c>
      <c r="H30" s="10">
        <v>0.04</v>
      </c>
      <c r="I30" s="10">
        <v>0</v>
      </c>
      <c r="J30" s="10">
        <v>0</v>
      </c>
      <c r="K30" s="10">
        <v>0.64</v>
      </c>
      <c r="L30" s="10">
        <v>9.6999999999999993</v>
      </c>
      <c r="M30" s="10">
        <v>0</v>
      </c>
      <c r="N30" s="10">
        <v>5.6</v>
      </c>
      <c r="O30" s="10">
        <v>1.48</v>
      </c>
      <c r="P30" s="10">
        <v>0.01</v>
      </c>
      <c r="Q30" s="10">
        <v>0</v>
      </c>
      <c r="R30" s="8">
        <v>18</v>
      </c>
      <c r="S30" s="8" t="s">
        <v>28</v>
      </c>
    </row>
    <row r="31" spans="1:20" s="7" customFormat="1" ht="14.25" x14ac:dyDescent="0.2">
      <c r="B31" s="51" t="s">
        <v>49</v>
      </c>
      <c r="C31" s="52">
        <f t="shared" ref="C31:Q31" si="2">SUM(C26:C30)</f>
        <v>520</v>
      </c>
      <c r="D31" s="53">
        <f t="shared" si="2"/>
        <v>19.810000000000002</v>
      </c>
      <c r="E31" s="53">
        <f t="shared" si="2"/>
        <v>24.5</v>
      </c>
      <c r="F31" s="53">
        <f t="shared" si="2"/>
        <v>81.699999999999989</v>
      </c>
      <c r="G31" s="53">
        <f t="shared" si="2"/>
        <v>521.08000000000004</v>
      </c>
      <c r="H31" s="53">
        <f t="shared" si="2"/>
        <v>46.274800000000006</v>
      </c>
      <c r="I31" s="53">
        <f t="shared" si="2"/>
        <v>12.69</v>
      </c>
      <c r="J31" s="53">
        <f t="shared" si="2"/>
        <v>0.16</v>
      </c>
      <c r="K31" s="53">
        <f t="shared" si="2"/>
        <v>1.262</v>
      </c>
      <c r="L31" s="53">
        <f t="shared" si="2"/>
        <v>195.73999999999998</v>
      </c>
      <c r="M31" s="53">
        <f t="shared" si="2"/>
        <v>196</v>
      </c>
      <c r="N31" s="53">
        <f t="shared" si="2"/>
        <v>41.769999999999996</v>
      </c>
      <c r="O31" s="53">
        <f t="shared" si="2"/>
        <v>2.75</v>
      </c>
      <c r="P31" s="53">
        <f t="shared" si="2"/>
        <v>0.40640000000000004</v>
      </c>
      <c r="Q31" s="53">
        <f t="shared" si="2"/>
        <v>3.8800000000000003</v>
      </c>
      <c r="R31" s="51"/>
      <c r="S31" s="51"/>
    </row>
    <row r="32" spans="1:20" s="7" customFormat="1" ht="15" x14ac:dyDescent="0.2">
      <c r="A32" s="48"/>
      <c r="B32" s="23" t="s">
        <v>50</v>
      </c>
      <c r="C32" s="24"/>
      <c r="D32" s="25">
        <f t="shared" ref="D32:Q32" si="3">D14+D24</f>
        <v>43.480000000000004</v>
      </c>
      <c r="E32" s="25">
        <f t="shared" si="3"/>
        <v>45.59</v>
      </c>
      <c r="F32" s="25">
        <f t="shared" si="3"/>
        <v>197.01999999999998</v>
      </c>
      <c r="G32" s="25">
        <f t="shared" si="3"/>
        <v>1375.49</v>
      </c>
      <c r="H32" s="25">
        <f t="shared" si="3"/>
        <v>0.94500000000000017</v>
      </c>
      <c r="I32" s="25">
        <f t="shared" si="3"/>
        <v>26.26</v>
      </c>
      <c r="J32" s="25">
        <f t="shared" si="3"/>
        <v>50.75</v>
      </c>
      <c r="K32" s="25">
        <f t="shared" si="3"/>
        <v>2.8980000000000001</v>
      </c>
      <c r="L32" s="25">
        <f t="shared" si="3"/>
        <v>342.88</v>
      </c>
      <c r="M32" s="25">
        <f t="shared" si="3"/>
        <v>486.39</v>
      </c>
      <c r="N32" s="25">
        <f t="shared" si="3"/>
        <v>87.75</v>
      </c>
      <c r="O32" s="25">
        <f t="shared" si="3"/>
        <v>9.5890000000000004</v>
      </c>
      <c r="P32" s="25">
        <f t="shared" si="3"/>
        <v>1.01956</v>
      </c>
      <c r="Q32" s="25">
        <f t="shared" si="3"/>
        <v>18.72</v>
      </c>
      <c r="R32" s="23"/>
      <c r="S32" s="23"/>
      <c r="T32" s="48"/>
    </row>
    <row r="33" spans="2:20" s="48" customFormat="1" ht="15" x14ac:dyDescent="0.2">
      <c r="B33" s="23" t="s">
        <v>51</v>
      </c>
      <c r="C33" s="24"/>
      <c r="D33" s="25">
        <f t="shared" ref="D33:Q33" si="4">D24+D31</f>
        <v>47.550000000000004</v>
      </c>
      <c r="E33" s="25">
        <f t="shared" si="4"/>
        <v>51.89</v>
      </c>
      <c r="F33" s="25">
        <f t="shared" si="4"/>
        <v>194.99</v>
      </c>
      <c r="G33" s="25">
        <f t="shared" si="4"/>
        <v>1343.08</v>
      </c>
      <c r="H33" s="25">
        <f t="shared" si="4"/>
        <v>46.979800000000004</v>
      </c>
      <c r="I33" s="25">
        <f t="shared" si="4"/>
        <v>37.590000000000003</v>
      </c>
      <c r="J33" s="25">
        <f t="shared" si="4"/>
        <v>0.86</v>
      </c>
      <c r="K33" s="25">
        <f t="shared" si="4"/>
        <v>2.5</v>
      </c>
      <c r="L33" s="25">
        <f t="shared" si="4"/>
        <v>255.31</v>
      </c>
      <c r="M33" s="25">
        <f t="shared" si="4"/>
        <v>446.74</v>
      </c>
      <c r="N33" s="25">
        <f t="shared" si="4"/>
        <v>79.099999999999994</v>
      </c>
      <c r="O33" s="25">
        <f t="shared" si="4"/>
        <v>9.0790000000000006</v>
      </c>
      <c r="P33" s="25">
        <f t="shared" si="4"/>
        <v>1.06816</v>
      </c>
      <c r="Q33" s="25">
        <f t="shared" si="4"/>
        <v>9.4500000000000011</v>
      </c>
      <c r="R33" s="23"/>
      <c r="S33" s="23"/>
    </row>
    <row r="34" spans="2:20" s="48" customFormat="1" ht="29.25" customHeight="1" x14ac:dyDescent="0.2">
      <c r="B34" s="156"/>
      <c r="C34" s="156"/>
      <c r="D34" s="156"/>
      <c r="E34" s="156"/>
      <c r="F34" s="156"/>
      <c r="G34" s="156"/>
      <c r="H34" s="156"/>
      <c r="I34" s="156"/>
      <c r="J34" s="156"/>
      <c r="K34" s="156"/>
      <c r="L34" s="156"/>
      <c r="M34" s="156"/>
      <c r="N34" s="156"/>
      <c r="O34" s="156"/>
      <c r="P34" s="156"/>
      <c r="Q34" s="156"/>
      <c r="R34" s="156"/>
      <c r="S34" s="156"/>
      <c r="T34" s="156"/>
    </row>
  </sheetData>
  <mergeCells count="24">
    <mergeCell ref="B8:S8"/>
    <mergeCell ref="B25:S25"/>
    <mergeCell ref="B34:T34"/>
    <mergeCell ref="P4:P6"/>
    <mergeCell ref="C4:C5"/>
    <mergeCell ref="D4:D5"/>
    <mergeCell ref="F4:F5"/>
    <mergeCell ref="H4:K4"/>
    <mergeCell ref="Q4:Q6"/>
    <mergeCell ref="R4:R6"/>
    <mergeCell ref="S4:S6"/>
    <mergeCell ref="L4:O4"/>
    <mergeCell ref="H5:H6"/>
    <mergeCell ref="E4:E5"/>
    <mergeCell ref="I5:I6"/>
    <mergeCell ref="K5:K6"/>
    <mergeCell ref="B4:B6"/>
    <mergeCell ref="L5:L6"/>
    <mergeCell ref="G4:G5"/>
    <mergeCell ref="J5:J6"/>
    <mergeCell ref="B7:S7"/>
    <mergeCell ref="M5:M6"/>
    <mergeCell ref="N5:N6"/>
    <mergeCell ref="O5:O6"/>
  </mergeCells>
  <pageMargins left="0.7" right="0.7" top="0.75" bottom="0.75" header="0.511811023622047" footer="0.511811023622047"/>
  <pageSetup paperSize="9" scale="5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T51"/>
  <sheetViews>
    <sheetView showGridLines="0" topLeftCell="A4" workbookViewId="0">
      <selection activeCell="G14" sqref="G14"/>
    </sheetView>
  </sheetViews>
  <sheetFormatPr defaultColWidth="9" defaultRowHeight="12.75" zeroHeight="1" x14ac:dyDescent="0.2"/>
  <cols>
    <col min="1" max="1" width="3.5" style="1" customWidth="1"/>
    <col min="2" max="2" width="34.83203125" style="1" customWidth="1"/>
    <col min="3" max="3" width="8.5" style="1" customWidth="1"/>
    <col min="4" max="4" width="10.5" style="1" customWidth="1"/>
    <col min="5" max="5" width="8.5" style="1" customWidth="1"/>
    <col min="6" max="6" width="10.5" style="1" customWidth="1"/>
    <col min="7" max="7" width="18.5" style="1" customWidth="1"/>
    <col min="8" max="8" width="9.5" style="1" customWidth="1"/>
    <col min="9" max="9" width="7.1640625" style="1" customWidth="1"/>
    <col min="10" max="10" width="9.83203125" style="1" customWidth="1"/>
    <col min="11" max="11" width="11.1640625" style="1" customWidth="1"/>
    <col min="12" max="13" width="9.83203125" style="1" customWidth="1"/>
    <col min="14" max="14" width="9.1640625" style="1" customWidth="1"/>
    <col min="15" max="15" width="7.83203125" style="1" customWidth="1"/>
    <col min="16" max="17" width="7.5" style="1" customWidth="1"/>
    <col min="18" max="18" width="11.5" style="1" customWidth="1"/>
    <col min="19" max="19" width="61.5" style="1" customWidth="1"/>
    <col min="20" max="20" width="6.83203125" style="1" customWidth="1"/>
    <col min="21" max="256" width="9.33203125" customWidth="1"/>
  </cols>
  <sheetData>
    <row r="3" spans="1:20" ht="15" x14ac:dyDescent="0.25">
      <c r="B3" s="28" t="s">
        <v>136</v>
      </c>
    </row>
    <row r="4" spans="1:20" s="36" customFormat="1" ht="24.75" customHeight="1" x14ac:dyDescent="0.2">
      <c r="B4" s="151" t="s">
        <v>3</v>
      </c>
      <c r="C4" s="151" t="s">
        <v>4</v>
      </c>
      <c r="D4" s="151" t="s">
        <v>5</v>
      </c>
      <c r="E4" s="151" t="s">
        <v>6</v>
      </c>
      <c r="F4" s="151" t="s">
        <v>7</v>
      </c>
      <c r="G4" s="151" t="s">
        <v>8</v>
      </c>
      <c r="H4" s="154" t="s">
        <v>9</v>
      </c>
      <c r="I4" s="154"/>
      <c r="J4" s="154"/>
      <c r="K4" s="154"/>
      <c r="L4" s="154" t="s">
        <v>10</v>
      </c>
      <c r="M4" s="154"/>
      <c r="N4" s="154"/>
      <c r="O4" s="154"/>
      <c r="P4" s="154" t="s">
        <v>11</v>
      </c>
      <c r="Q4" s="154" t="s">
        <v>12</v>
      </c>
      <c r="R4" s="154" t="s">
        <v>13</v>
      </c>
      <c r="S4" s="151" t="s">
        <v>14</v>
      </c>
    </row>
    <row r="5" spans="1:20" s="36" customFormat="1" ht="8.25" customHeight="1" x14ac:dyDescent="0.2">
      <c r="B5" s="151"/>
      <c r="C5" s="151"/>
      <c r="D5" s="151"/>
      <c r="E5" s="151"/>
      <c r="F5" s="151"/>
      <c r="G5" s="151"/>
      <c r="H5" s="151" t="s">
        <v>15</v>
      </c>
      <c r="I5" s="151" t="s">
        <v>16</v>
      </c>
      <c r="J5" s="151" t="s">
        <v>17</v>
      </c>
      <c r="K5" s="151" t="s">
        <v>71</v>
      </c>
      <c r="L5" s="151" t="s">
        <v>19</v>
      </c>
      <c r="M5" s="151" t="s">
        <v>20</v>
      </c>
      <c r="N5" s="151" t="s">
        <v>21</v>
      </c>
      <c r="O5" s="154" t="s">
        <v>22</v>
      </c>
      <c r="P5" s="154"/>
      <c r="Q5" s="154"/>
      <c r="R5" s="154"/>
      <c r="S5" s="151"/>
    </row>
    <row r="6" spans="1:20" s="36" customFormat="1" ht="15.75" customHeight="1" x14ac:dyDescent="0.2">
      <c r="B6" s="151"/>
      <c r="C6" s="37" t="s">
        <v>23</v>
      </c>
      <c r="D6" s="38" t="s">
        <v>23</v>
      </c>
      <c r="E6" s="38" t="s">
        <v>23</v>
      </c>
      <c r="F6" s="38" t="s">
        <v>23</v>
      </c>
      <c r="G6" s="38" t="s">
        <v>24</v>
      </c>
      <c r="H6" s="151"/>
      <c r="I6" s="151"/>
      <c r="J6" s="151"/>
      <c r="K6" s="151"/>
      <c r="L6" s="151"/>
      <c r="M6" s="151"/>
      <c r="N6" s="151"/>
      <c r="O6" s="154"/>
      <c r="P6" s="154"/>
      <c r="Q6" s="154"/>
      <c r="R6" s="154"/>
      <c r="S6" s="151"/>
    </row>
    <row r="7" spans="1:20" ht="15" customHeight="1" x14ac:dyDescent="0.2">
      <c r="B7" s="158" t="s">
        <v>72</v>
      </c>
      <c r="C7" s="158"/>
      <c r="D7" s="158"/>
      <c r="E7" s="158"/>
      <c r="F7" s="158"/>
      <c r="G7" s="158"/>
      <c r="H7" s="158"/>
      <c r="I7" s="158"/>
      <c r="J7" s="158"/>
      <c r="K7" s="158"/>
      <c r="L7" s="158"/>
      <c r="M7" s="158"/>
      <c r="N7" s="158"/>
      <c r="O7" s="158"/>
      <c r="P7" s="158"/>
      <c r="Q7" s="158"/>
      <c r="R7" s="158"/>
      <c r="S7" s="158"/>
    </row>
    <row r="8" spans="1:20" ht="15" customHeight="1" x14ac:dyDescent="0.2">
      <c r="B8" s="146" t="s">
        <v>26</v>
      </c>
      <c r="C8" s="146"/>
      <c r="D8" s="146"/>
      <c r="E8" s="146"/>
      <c r="F8" s="146"/>
      <c r="G8" s="146"/>
      <c r="H8" s="146"/>
      <c r="I8" s="146"/>
      <c r="J8" s="146"/>
      <c r="K8" s="146"/>
      <c r="L8" s="146"/>
      <c r="M8" s="146"/>
      <c r="N8" s="146"/>
      <c r="O8" s="146"/>
      <c r="P8" s="146"/>
      <c r="Q8" s="146"/>
      <c r="R8" s="146"/>
      <c r="S8" s="146"/>
    </row>
    <row r="9" spans="1:20" s="7" customFormat="1" ht="15" x14ac:dyDescent="0.2">
      <c r="B9" s="8" t="s">
        <v>137</v>
      </c>
      <c r="C9" s="9">
        <v>150</v>
      </c>
      <c r="D9" s="10">
        <v>9.67</v>
      </c>
      <c r="E9" s="10">
        <v>5.72</v>
      </c>
      <c r="F9" s="10">
        <v>19.86</v>
      </c>
      <c r="G9" s="10">
        <v>314.25</v>
      </c>
      <c r="H9" s="10">
        <v>0.03</v>
      </c>
      <c r="I9" s="10">
        <v>1.2</v>
      </c>
      <c r="J9" s="10">
        <v>0.08</v>
      </c>
      <c r="K9" s="10">
        <v>0.14000000000000001</v>
      </c>
      <c r="L9" s="10">
        <v>13.78</v>
      </c>
      <c r="M9" s="10">
        <v>59.8</v>
      </c>
      <c r="N9" s="10">
        <v>20.58</v>
      </c>
      <c r="O9" s="10">
        <v>0.62</v>
      </c>
      <c r="P9" s="10">
        <v>0.01</v>
      </c>
      <c r="Q9" s="10">
        <v>0</v>
      </c>
      <c r="R9" s="8">
        <v>895</v>
      </c>
      <c r="S9" s="8" t="s">
        <v>30</v>
      </c>
    </row>
    <row r="10" spans="1:20" s="7" customFormat="1" ht="15" x14ac:dyDescent="0.25">
      <c r="B10" s="8" t="s">
        <v>138</v>
      </c>
      <c r="C10" s="9">
        <v>30</v>
      </c>
      <c r="D10" s="11">
        <v>0</v>
      </c>
      <c r="E10" s="11">
        <v>0.06</v>
      </c>
      <c r="F10" s="11">
        <v>18.18</v>
      </c>
      <c r="G10" s="11">
        <v>71</v>
      </c>
      <c r="H10" s="11">
        <v>7.6499999999999997E-3</v>
      </c>
      <c r="I10" s="11">
        <v>2.31</v>
      </c>
      <c r="J10" s="11">
        <v>0</v>
      </c>
      <c r="K10" s="11">
        <v>0.12</v>
      </c>
      <c r="L10" s="11">
        <v>6.21</v>
      </c>
      <c r="M10" s="11">
        <v>4.6500000000000004</v>
      </c>
      <c r="N10" s="11">
        <v>4.05</v>
      </c>
      <c r="O10" s="11">
        <v>0.12</v>
      </c>
      <c r="P10" s="11">
        <v>7.6499999999999997E-3</v>
      </c>
      <c r="Q10" s="11">
        <v>0.75</v>
      </c>
      <c r="R10" s="8">
        <v>378</v>
      </c>
      <c r="S10" s="8" t="s">
        <v>28</v>
      </c>
    </row>
    <row r="11" spans="1:20" s="7" customFormat="1" ht="15" x14ac:dyDescent="0.2">
      <c r="B11" s="8" t="s">
        <v>32</v>
      </c>
      <c r="C11" s="9">
        <v>10</v>
      </c>
      <c r="D11" s="10">
        <v>0.08</v>
      </c>
      <c r="E11" s="10">
        <v>7.2</v>
      </c>
      <c r="F11" s="10">
        <v>0.08</v>
      </c>
      <c r="G11" s="10">
        <v>74.89</v>
      </c>
      <c r="H11" s="10">
        <v>0</v>
      </c>
      <c r="I11" s="10">
        <v>0</v>
      </c>
      <c r="J11" s="10">
        <v>30</v>
      </c>
      <c r="K11" s="10">
        <v>0.1</v>
      </c>
      <c r="L11" s="10">
        <v>1.2</v>
      </c>
      <c r="M11" s="10">
        <v>0.05</v>
      </c>
      <c r="N11" s="10">
        <v>0</v>
      </c>
      <c r="O11" s="10">
        <v>0.02</v>
      </c>
      <c r="P11" s="10">
        <v>0.01</v>
      </c>
      <c r="Q11" s="10">
        <v>0.9</v>
      </c>
      <c r="R11" s="8">
        <v>13</v>
      </c>
      <c r="S11" s="8" t="s">
        <v>28</v>
      </c>
    </row>
    <row r="12" spans="1:20" s="7" customFormat="1" ht="28.35" customHeight="1" x14ac:dyDescent="0.2">
      <c r="B12" s="21" t="s">
        <v>118</v>
      </c>
      <c r="C12" s="9">
        <v>100</v>
      </c>
      <c r="D12" s="10">
        <v>0.4</v>
      </c>
      <c r="E12" s="10">
        <v>0.8</v>
      </c>
      <c r="F12" s="10">
        <v>8</v>
      </c>
      <c r="G12" s="10">
        <v>47</v>
      </c>
      <c r="H12" s="10">
        <v>0.01</v>
      </c>
      <c r="I12" s="10">
        <v>18</v>
      </c>
      <c r="J12" s="10">
        <v>18</v>
      </c>
      <c r="K12" s="10">
        <v>0.2</v>
      </c>
      <c r="L12" s="10">
        <v>40</v>
      </c>
      <c r="M12" s="10">
        <v>34</v>
      </c>
      <c r="N12" s="10">
        <v>25</v>
      </c>
      <c r="O12" s="10">
        <v>0.1</v>
      </c>
      <c r="P12" s="10">
        <v>0.8</v>
      </c>
      <c r="Q12" s="10">
        <v>2</v>
      </c>
      <c r="R12" s="8">
        <v>403</v>
      </c>
      <c r="S12" s="8" t="s">
        <v>28</v>
      </c>
    </row>
    <row r="13" spans="1:20" ht="15" x14ac:dyDescent="0.2">
      <c r="A13" s="7"/>
      <c r="B13" s="8" t="s">
        <v>139</v>
      </c>
      <c r="C13" s="9">
        <v>180</v>
      </c>
      <c r="D13" s="10">
        <v>2</v>
      </c>
      <c r="E13" s="10">
        <v>2</v>
      </c>
      <c r="F13" s="10">
        <v>12</v>
      </c>
      <c r="G13" s="10">
        <v>84</v>
      </c>
      <c r="H13" s="10">
        <v>0.08</v>
      </c>
      <c r="I13" s="10">
        <v>3.4</v>
      </c>
      <c r="J13" s="10">
        <v>0.06</v>
      </c>
      <c r="K13" s="10">
        <v>1.2E-2</v>
      </c>
      <c r="L13" s="10">
        <v>100.77</v>
      </c>
      <c r="M13" s="10">
        <v>64.8</v>
      </c>
      <c r="N13" s="10">
        <v>22.32</v>
      </c>
      <c r="O13" s="10">
        <v>0.08</v>
      </c>
      <c r="P13" s="10">
        <v>0.17</v>
      </c>
      <c r="Q13" s="10">
        <v>11.7</v>
      </c>
      <c r="R13" s="8">
        <v>415</v>
      </c>
      <c r="S13" s="8" t="s">
        <v>28</v>
      </c>
      <c r="T13" s="7"/>
    </row>
    <row r="14" spans="1:20" s="7" customFormat="1" ht="15" x14ac:dyDescent="0.2">
      <c r="B14" s="8" t="s">
        <v>33</v>
      </c>
      <c r="C14" s="9">
        <v>40</v>
      </c>
      <c r="D14" s="10">
        <v>4</v>
      </c>
      <c r="E14" s="10">
        <v>1.8</v>
      </c>
      <c r="F14" s="10">
        <v>20.399999999999999</v>
      </c>
      <c r="G14" s="10">
        <v>109.6</v>
      </c>
      <c r="H14" s="10">
        <v>0.06</v>
      </c>
      <c r="I14" s="10">
        <v>0</v>
      </c>
      <c r="J14" s="10">
        <v>0</v>
      </c>
      <c r="K14" s="10">
        <v>0.96</v>
      </c>
      <c r="L14" s="10">
        <v>14.55</v>
      </c>
      <c r="M14" s="10">
        <v>0</v>
      </c>
      <c r="N14" s="10">
        <v>8.4</v>
      </c>
      <c r="O14" s="10">
        <v>2.2200000000000002</v>
      </c>
      <c r="P14" s="10">
        <v>1.4999999999999999E-2</v>
      </c>
      <c r="Q14" s="10">
        <v>0</v>
      </c>
      <c r="R14" s="8">
        <v>18</v>
      </c>
      <c r="S14" s="8" t="s">
        <v>28</v>
      </c>
    </row>
    <row r="15" spans="1:20" s="7" customFormat="1" ht="15" x14ac:dyDescent="0.2">
      <c r="B15" s="51" t="s">
        <v>34</v>
      </c>
      <c r="C15" s="52">
        <f t="shared" ref="C15:Q15" si="0">SUM(C9:C14)</f>
        <v>510</v>
      </c>
      <c r="D15" s="53">
        <f t="shared" si="0"/>
        <v>16.149999999999999</v>
      </c>
      <c r="E15" s="53">
        <f t="shared" si="0"/>
        <v>17.580000000000002</v>
      </c>
      <c r="F15" s="53">
        <f t="shared" si="0"/>
        <v>78.52</v>
      </c>
      <c r="G15" s="53">
        <f t="shared" si="0"/>
        <v>700.74</v>
      </c>
      <c r="H15" s="53">
        <f t="shared" si="0"/>
        <v>0.18764999999999998</v>
      </c>
      <c r="I15" s="53">
        <f t="shared" si="0"/>
        <v>24.909999999999997</v>
      </c>
      <c r="J15" s="53">
        <f t="shared" si="0"/>
        <v>48.14</v>
      </c>
      <c r="K15" s="53">
        <f t="shared" si="0"/>
        <v>1.532</v>
      </c>
      <c r="L15" s="53">
        <f t="shared" si="0"/>
        <v>176.51</v>
      </c>
      <c r="M15" s="53">
        <f t="shared" si="0"/>
        <v>163.30000000000001</v>
      </c>
      <c r="N15" s="53">
        <f t="shared" si="0"/>
        <v>80.349999999999994</v>
      </c>
      <c r="O15" s="53">
        <f t="shared" si="0"/>
        <v>3.16</v>
      </c>
      <c r="P15" s="53">
        <f t="shared" si="0"/>
        <v>1.0126500000000001</v>
      </c>
      <c r="Q15" s="53">
        <f t="shared" si="0"/>
        <v>15.35</v>
      </c>
      <c r="R15" s="54"/>
      <c r="S15" s="54"/>
    </row>
    <row r="16" spans="1:20" s="7" customFormat="1" ht="14.25" x14ac:dyDescent="0.2">
      <c r="B16" s="147" t="s">
        <v>35</v>
      </c>
      <c r="C16" s="147"/>
      <c r="D16" s="147"/>
      <c r="E16" s="147"/>
      <c r="F16" s="147"/>
      <c r="G16" s="147"/>
      <c r="H16" s="147"/>
      <c r="I16" s="147"/>
      <c r="J16" s="147"/>
      <c r="K16" s="147"/>
      <c r="L16" s="147" t="s">
        <v>128</v>
      </c>
      <c r="M16" s="147"/>
      <c r="N16" s="147"/>
      <c r="O16" s="147"/>
      <c r="P16" s="147"/>
      <c r="Q16" s="147"/>
      <c r="R16" s="147"/>
      <c r="S16" s="147"/>
    </row>
    <row r="17" spans="1:20" s="7" customFormat="1" ht="35.85" customHeight="1" x14ac:dyDescent="0.2">
      <c r="B17" s="21" t="s">
        <v>140</v>
      </c>
      <c r="C17" s="9">
        <v>60</v>
      </c>
      <c r="D17" s="10">
        <v>0.63</v>
      </c>
      <c r="E17" s="10">
        <v>3.09</v>
      </c>
      <c r="F17" s="10">
        <v>6.2</v>
      </c>
      <c r="G17" s="10">
        <v>56</v>
      </c>
      <c r="H17" s="10">
        <v>0</v>
      </c>
      <c r="I17" s="10">
        <v>22.98</v>
      </c>
      <c r="J17" s="10">
        <v>0.2</v>
      </c>
      <c r="K17" s="10">
        <v>0.11</v>
      </c>
      <c r="L17" s="10">
        <v>30.6</v>
      </c>
      <c r="M17" s="10">
        <v>33</v>
      </c>
      <c r="N17" s="10">
        <v>9.6</v>
      </c>
      <c r="O17" s="10">
        <v>0.04</v>
      </c>
      <c r="P17" s="10">
        <v>0.01</v>
      </c>
      <c r="Q17" s="10">
        <v>0</v>
      </c>
      <c r="R17" s="19" t="s">
        <v>97</v>
      </c>
      <c r="S17" s="8" t="s">
        <v>28</v>
      </c>
    </row>
    <row r="18" spans="1:20" s="7" customFormat="1" ht="30" x14ac:dyDescent="0.2">
      <c r="B18" s="21" t="s">
        <v>80</v>
      </c>
      <c r="C18" s="9">
        <v>200</v>
      </c>
      <c r="D18" s="10">
        <v>5.46</v>
      </c>
      <c r="E18" s="10">
        <v>4.74</v>
      </c>
      <c r="F18" s="10">
        <v>24.2</v>
      </c>
      <c r="G18" s="10">
        <v>146</v>
      </c>
      <c r="H18" s="10">
        <v>0.2</v>
      </c>
      <c r="I18" s="10">
        <v>9.1999999999999993</v>
      </c>
      <c r="J18" s="10">
        <v>100</v>
      </c>
      <c r="K18" s="10">
        <v>0.09</v>
      </c>
      <c r="L18" s="10">
        <v>22.2</v>
      </c>
      <c r="M18" s="10">
        <v>138.6</v>
      </c>
      <c r="N18" s="10">
        <v>27</v>
      </c>
      <c r="O18" s="10">
        <v>2</v>
      </c>
      <c r="P18" s="10">
        <v>7.0000000000000007E-2</v>
      </c>
      <c r="Q18" s="10">
        <v>0</v>
      </c>
      <c r="R18" s="8">
        <v>132</v>
      </c>
      <c r="S18" s="8" t="s">
        <v>28</v>
      </c>
    </row>
    <row r="19" spans="1:20" s="7" customFormat="1" ht="15" x14ac:dyDescent="0.2">
      <c r="B19" s="21" t="s">
        <v>103</v>
      </c>
      <c r="C19" s="9">
        <v>90</v>
      </c>
      <c r="D19" s="10">
        <v>12.96</v>
      </c>
      <c r="E19" s="10">
        <v>5.72</v>
      </c>
      <c r="F19" s="10">
        <v>18</v>
      </c>
      <c r="G19" s="10">
        <v>153.9</v>
      </c>
      <c r="H19" s="10">
        <v>0.02</v>
      </c>
      <c r="I19" s="10">
        <v>0.4</v>
      </c>
      <c r="J19" s="10">
        <v>0.7</v>
      </c>
      <c r="K19" s="10">
        <v>0.11</v>
      </c>
      <c r="L19" s="10">
        <v>9</v>
      </c>
      <c r="M19" s="10">
        <v>258.75</v>
      </c>
      <c r="N19" s="10">
        <v>12</v>
      </c>
      <c r="O19" s="10">
        <v>1.08</v>
      </c>
      <c r="P19" s="10">
        <v>0.2</v>
      </c>
      <c r="Q19" s="10">
        <v>0.4</v>
      </c>
      <c r="R19" s="19">
        <v>471</v>
      </c>
      <c r="S19" s="8" t="s">
        <v>30</v>
      </c>
    </row>
    <row r="20" spans="1:20" s="7" customFormat="1" ht="15" x14ac:dyDescent="0.2">
      <c r="B20" s="8" t="s">
        <v>141</v>
      </c>
      <c r="C20" s="9">
        <v>150</v>
      </c>
      <c r="D20" s="10">
        <v>2.4700000000000002</v>
      </c>
      <c r="E20" s="10">
        <v>8.2899999999999991</v>
      </c>
      <c r="F20" s="10">
        <v>15.26</v>
      </c>
      <c r="G20" s="10">
        <v>135.30000000000001</v>
      </c>
      <c r="H20" s="10">
        <v>0.06</v>
      </c>
      <c r="I20" s="10">
        <v>20.03</v>
      </c>
      <c r="J20" s="10">
        <v>0.15</v>
      </c>
      <c r="K20" s="10">
        <v>3.2519999999999998</v>
      </c>
      <c r="L20" s="10">
        <v>27.55</v>
      </c>
      <c r="M20" s="10">
        <v>54.1</v>
      </c>
      <c r="N20" s="10">
        <v>31.1</v>
      </c>
      <c r="O20" s="10">
        <v>0.95</v>
      </c>
      <c r="P20" s="10">
        <v>0.08</v>
      </c>
      <c r="Q20" s="10">
        <v>0</v>
      </c>
      <c r="R20" s="8">
        <v>334</v>
      </c>
      <c r="S20" s="8" t="s">
        <v>30</v>
      </c>
    </row>
    <row r="21" spans="1:20" s="7" customFormat="1" ht="15" x14ac:dyDescent="0.2">
      <c r="B21" s="8" t="s">
        <v>40</v>
      </c>
      <c r="C21" s="9">
        <v>180</v>
      </c>
      <c r="D21" s="10">
        <v>0.4</v>
      </c>
      <c r="E21" s="10">
        <v>0.04</v>
      </c>
      <c r="F21" s="10">
        <v>18.190000000000001</v>
      </c>
      <c r="G21" s="10">
        <v>76</v>
      </c>
      <c r="H21" s="10">
        <v>0</v>
      </c>
      <c r="I21" s="10">
        <v>0.8</v>
      </c>
      <c r="J21" s="10">
        <v>160</v>
      </c>
      <c r="K21" s="10">
        <v>0</v>
      </c>
      <c r="L21" s="10">
        <v>45</v>
      </c>
      <c r="M21" s="10">
        <v>0</v>
      </c>
      <c r="N21" s="10">
        <v>5</v>
      </c>
      <c r="O21" s="10">
        <v>0.03</v>
      </c>
      <c r="P21" s="10">
        <v>3.2000000000000001E-2</v>
      </c>
      <c r="Q21" s="10">
        <v>0</v>
      </c>
      <c r="R21" s="8">
        <v>820</v>
      </c>
      <c r="S21" s="8" t="s">
        <v>30</v>
      </c>
    </row>
    <row r="22" spans="1:20" s="7" customFormat="1" ht="15" x14ac:dyDescent="0.2">
      <c r="B22" s="8" t="s">
        <v>33</v>
      </c>
      <c r="C22" s="9">
        <v>20</v>
      </c>
      <c r="D22" s="10">
        <v>2</v>
      </c>
      <c r="E22" s="10">
        <v>0.9</v>
      </c>
      <c r="F22" s="10">
        <v>10.199999999999999</v>
      </c>
      <c r="G22" s="10">
        <v>54.8</v>
      </c>
      <c r="H22" s="10">
        <v>2.1999999999999999E-2</v>
      </c>
      <c r="I22" s="10">
        <v>0</v>
      </c>
      <c r="J22" s="10">
        <v>0</v>
      </c>
      <c r="K22" s="10">
        <v>0.34</v>
      </c>
      <c r="L22" s="10">
        <v>4.7</v>
      </c>
      <c r="M22" s="10">
        <v>0</v>
      </c>
      <c r="N22" s="10">
        <v>2.6</v>
      </c>
      <c r="O22" s="10">
        <v>0.24</v>
      </c>
      <c r="P22" s="10">
        <v>6.0000000000000001E-3</v>
      </c>
      <c r="Q22" s="10">
        <v>0</v>
      </c>
      <c r="R22" s="19">
        <v>18</v>
      </c>
      <c r="S22" s="8" t="s">
        <v>28</v>
      </c>
    </row>
    <row r="23" spans="1:20" s="7" customFormat="1" ht="15" x14ac:dyDescent="0.2">
      <c r="B23" s="18" t="s">
        <v>41</v>
      </c>
      <c r="C23" s="9">
        <v>40</v>
      </c>
      <c r="D23" s="10">
        <v>3</v>
      </c>
      <c r="E23" s="10">
        <v>1</v>
      </c>
      <c r="F23" s="10">
        <v>17</v>
      </c>
      <c r="G23" s="10">
        <v>103.6</v>
      </c>
      <c r="H23" s="10">
        <v>4.3999999999999997E-2</v>
      </c>
      <c r="I23" s="10">
        <v>0</v>
      </c>
      <c r="J23" s="10">
        <v>0</v>
      </c>
      <c r="K23" s="10">
        <v>0.63800000000000001</v>
      </c>
      <c r="L23" s="10">
        <v>11.6</v>
      </c>
      <c r="M23" s="10">
        <v>0</v>
      </c>
      <c r="N23" s="10">
        <v>5.6</v>
      </c>
      <c r="O23" s="10">
        <v>1.48</v>
      </c>
      <c r="P23" s="10">
        <v>1.2E-2</v>
      </c>
      <c r="Q23" s="10">
        <v>4</v>
      </c>
      <c r="R23" s="19">
        <v>19</v>
      </c>
      <c r="S23" s="8" t="s">
        <v>28</v>
      </c>
    </row>
    <row r="24" spans="1:20" ht="14.25" x14ac:dyDescent="0.2">
      <c r="A24" s="7"/>
      <c r="B24" s="55" t="s">
        <v>42</v>
      </c>
      <c r="C24" s="56">
        <f t="shared" ref="C24:Q24" si="1">SUM(C17:C23)</f>
        <v>740</v>
      </c>
      <c r="D24" s="56">
        <f t="shared" si="1"/>
        <v>26.919999999999998</v>
      </c>
      <c r="E24" s="56">
        <f t="shared" si="1"/>
        <v>23.779999999999998</v>
      </c>
      <c r="F24" s="56">
        <f t="shared" si="1"/>
        <v>109.05</v>
      </c>
      <c r="G24" s="56">
        <f t="shared" si="1"/>
        <v>725.6</v>
      </c>
      <c r="H24" s="56">
        <f t="shared" si="1"/>
        <v>0.34600000000000003</v>
      </c>
      <c r="I24" s="56">
        <f t="shared" si="1"/>
        <v>53.41</v>
      </c>
      <c r="J24" s="56">
        <f t="shared" si="1"/>
        <v>261.05</v>
      </c>
      <c r="K24" s="56">
        <f t="shared" si="1"/>
        <v>4.54</v>
      </c>
      <c r="L24" s="56">
        <f t="shared" si="1"/>
        <v>150.64999999999998</v>
      </c>
      <c r="M24" s="56">
        <f t="shared" si="1"/>
        <v>484.45000000000005</v>
      </c>
      <c r="N24" s="56">
        <f t="shared" si="1"/>
        <v>92.899999999999991</v>
      </c>
      <c r="O24" s="56">
        <f t="shared" si="1"/>
        <v>5.82</v>
      </c>
      <c r="P24" s="56">
        <f t="shared" si="1"/>
        <v>0.41000000000000003</v>
      </c>
      <c r="Q24" s="56">
        <f t="shared" si="1"/>
        <v>4.4000000000000004</v>
      </c>
      <c r="R24" s="55"/>
      <c r="S24" s="55"/>
      <c r="T24" s="7"/>
    </row>
    <row r="25" spans="1:20" ht="14.25" x14ac:dyDescent="0.2">
      <c r="A25" s="7"/>
      <c r="B25" s="147" t="s">
        <v>43</v>
      </c>
      <c r="C25" s="147"/>
      <c r="D25" s="147"/>
      <c r="E25" s="147"/>
      <c r="F25" s="147"/>
      <c r="G25" s="147"/>
      <c r="H25" s="147"/>
      <c r="I25" s="147"/>
      <c r="J25" s="147"/>
      <c r="K25" s="147"/>
      <c r="L25" s="147"/>
      <c r="M25" s="147"/>
      <c r="N25" s="147"/>
      <c r="O25" s="147"/>
      <c r="P25" s="147"/>
      <c r="Q25" s="147"/>
      <c r="R25" s="147"/>
      <c r="S25" s="147"/>
      <c r="T25" s="7"/>
    </row>
    <row r="26" spans="1:20" s="7" customFormat="1" ht="15" x14ac:dyDescent="0.2">
      <c r="B26" s="8" t="s">
        <v>142</v>
      </c>
      <c r="C26" s="9">
        <v>90</v>
      </c>
      <c r="D26" s="10">
        <v>7.93</v>
      </c>
      <c r="E26" s="10">
        <v>1</v>
      </c>
      <c r="F26" s="10">
        <v>3</v>
      </c>
      <c r="G26" s="10">
        <v>95</v>
      </c>
      <c r="H26" s="10">
        <v>0.01</v>
      </c>
      <c r="I26" s="10">
        <v>0</v>
      </c>
      <c r="J26" s="10">
        <v>0.31</v>
      </c>
      <c r="K26" s="10">
        <v>0.21</v>
      </c>
      <c r="L26" s="10">
        <v>5.89</v>
      </c>
      <c r="M26" s="10">
        <v>0.75</v>
      </c>
      <c r="N26" s="10">
        <v>27</v>
      </c>
      <c r="O26" s="10">
        <v>0.43</v>
      </c>
      <c r="P26" s="10">
        <v>0.01</v>
      </c>
      <c r="Q26" s="10">
        <v>0</v>
      </c>
      <c r="R26" s="8">
        <v>311</v>
      </c>
      <c r="S26" s="8" t="s">
        <v>28</v>
      </c>
    </row>
    <row r="27" spans="1:20" s="7" customFormat="1" ht="15" x14ac:dyDescent="0.2">
      <c r="B27" s="8" t="s">
        <v>45</v>
      </c>
      <c r="C27" s="9">
        <v>150</v>
      </c>
      <c r="D27" s="10">
        <v>9</v>
      </c>
      <c r="E27" s="10">
        <v>5</v>
      </c>
      <c r="F27" s="10">
        <v>40.54</v>
      </c>
      <c r="G27" s="10">
        <v>182</v>
      </c>
      <c r="H27" s="10">
        <v>0.31</v>
      </c>
      <c r="I27" s="10">
        <v>0</v>
      </c>
      <c r="J27" s="10">
        <v>13.5</v>
      </c>
      <c r="K27" s="10">
        <v>0.44</v>
      </c>
      <c r="L27" s="10">
        <v>3.68</v>
      </c>
      <c r="M27" s="10">
        <v>0.95</v>
      </c>
      <c r="N27" s="10">
        <v>142</v>
      </c>
      <c r="O27" s="10">
        <v>4.76</v>
      </c>
      <c r="P27" s="10">
        <v>0.14000000000000001</v>
      </c>
      <c r="Q27" s="10">
        <v>1.9</v>
      </c>
      <c r="R27" s="8">
        <v>200</v>
      </c>
      <c r="S27" s="8" t="s">
        <v>28</v>
      </c>
    </row>
    <row r="28" spans="1:20" s="7" customFormat="1" ht="60" x14ac:dyDescent="0.2">
      <c r="B28" s="21" t="s">
        <v>92</v>
      </c>
      <c r="C28" s="9">
        <v>20</v>
      </c>
      <c r="D28" s="10">
        <v>0.16</v>
      </c>
      <c r="E28" s="10">
        <v>0.02</v>
      </c>
      <c r="F28" s="10">
        <v>15.96</v>
      </c>
      <c r="G28" s="10">
        <v>62</v>
      </c>
      <c r="H28" s="10">
        <v>0</v>
      </c>
      <c r="I28" s="10">
        <v>0</v>
      </c>
      <c r="J28" s="10">
        <v>0</v>
      </c>
      <c r="K28" s="10">
        <v>0</v>
      </c>
      <c r="L28" s="10">
        <v>5.2</v>
      </c>
      <c r="M28" s="10"/>
      <c r="N28" s="10">
        <v>0</v>
      </c>
      <c r="O28" s="10">
        <v>0</v>
      </c>
      <c r="P28" s="10">
        <v>0</v>
      </c>
      <c r="Q28" s="10">
        <v>0</v>
      </c>
      <c r="R28" s="8">
        <v>507</v>
      </c>
      <c r="S28" s="21" t="s">
        <v>93</v>
      </c>
      <c r="T28" s="57"/>
    </row>
    <row r="29" spans="1:20" ht="54" customHeight="1" x14ac:dyDescent="0.2">
      <c r="A29" s="7"/>
      <c r="B29" s="21" t="s">
        <v>143</v>
      </c>
      <c r="C29" s="9">
        <v>200</v>
      </c>
      <c r="D29" s="10">
        <v>1</v>
      </c>
      <c r="E29" s="10">
        <v>0</v>
      </c>
      <c r="F29" s="10">
        <v>10</v>
      </c>
      <c r="G29" s="10">
        <v>90</v>
      </c>
      <c r="H29" s="10">
        <v>2.4E-2</v>
      </c>
      <c r="I29" s="10">
        <v>4</v>
      </c>
      <c r="J29" s="10">
        <v>0.08</v>
      </c>
      <c r="K29" s="10">
        <v>0.2</v>
      </c>
      <c r="L29" s="10">
        <v>14</v>
      </c>
      <c r="M29" s="10">
        <v>14</v>
      </c>
      <c r="N29" s="10">
        <v>6</v>
      </c>
      <c r="O29" s="10">
        <v>2.8</v>
      </c>
      <c r="P29" s="10">
        <v>0.02</v>
      </c>
      <c r="Q29" s="10">
        <v>4</v>
      </c>
      <c r="R29" s="8">
        <v>389</v>
      </c>
      <c r="S29" s="21" t="s">
        <v>144</v>
      </c>
      <c r="T29" s="7"/>
    </row>
    <row r="30" spans="1:20" s="7" customFormat="1" ht="15" x14ac:dyDescent="0.2">
      <c r="B30" s="8" t="s">
        <v>33</v>
      </c>
      <c r="C30" s="9">
        <v>40</v>
      </c>
      <c r="D30" s="10">
        <v>4</v>
      </c>
      <c r="E30" s="10">
        <v>1.8</v>
      </c>
      <c r="F30" s="10">
        <v>20.399999999999999</v>
      </c>
      <c r="G30" s="10">
        <v>109.6</v>
      </c>
      <c r="H30" s="10">
        <v>4.3999999999999997E-2</v>
      </c>
      <c r="I30" s="10">
        <v>0</v>
      </c>
      <c r="J30" s="10">
        <v>0</v>
      </c>
      <c r="K30" s="10">
        <v>0.64</v>
      </c>
      <c r="L30" s="10">
        <v>9.6999999999999993</v>
      </c>
      <c r="M30" s="10">
        <v>0</v>
      </c>
      <c r="N30" s="10">
        <v>5.6</v>
      </c>
      <c r="O30" s="10">
        <v>1.48</v>
      </c>
      <c r="P30" s="10">
        <v>1.2E-2</v>
      </c>
      <c r="Q30" s="10">
        <v>0</v>
      </c>
      <c r="R30" s="8">
        <v>18</v>
      </c>
      <c r="S30" s="8" t="s">
        <v>28</v>
      </c>
    </row>
    <row r="31" spans="1:20" s="7" customFormat="1" ht="14.25" x14ac:dyDescent="0.2">
      <c r="B31" s="55" t="s">
        <v>49</v>
      </c>
      <c r="C31" s="52">
        <f t="shared" ref="C31:Q31" si="2">SUM(C26:C30)</f>
        <v>500</v>
      </c>
      <c r="D31" s="53">
        <f t="shared" si="2"/>
        <v>22.09</v>
      </c>
      <c r="E31" s="53">
        <f t="shared" si="2"/>
        <v>7.8199999999999994</v>
      </c>
      <c r="F31" s="53">
        <f t="shared" si="2"/>
        <v>89.9</v>
      </c>
      <c r="G31" s="53">
        <f t="shared" si="2"/>
        <v>538.6</v>
      </c>
      <c r="H31" s="53">
        <f t="shared" si="2"/>
        <v>0.38800000000000001</v>
      </c>
      <c r="I31" s="53">
        <f t="shared" si="2"/>
        <v>4</v>
      </c>
      <c r="J31" s="53">
        <f t="shared" si="2"/>
        <v>13.89</v>
      </c>
      <c r="K31" s="53">
        <f t="shared" si="2"/>
        <v>1.4900000000000002</v>
      </c>
      <c r="L31" s="53">
        <f t="shared" si="2"/>
        <v>38.47</v>
      </c>
      <c r="M31" s="53">
        <f t="shared" si="2"/>
        <v>15.7</v>
      </c>
      <c r="N31" s="53">
        <f t="shared" si="2"/>
        <v>180.6</v>
      </c>
      <c r="O31" s="53">
        <f t="shared" si="2"/>
        <v>9.4699999999999989</v>
      </c>
      <c r="P31" s="53">
        <f t="shared" si="2"/>
        <v>0.18200000000000002</v>
      </c>
      <c r="Q31" s="53">
        <f t="shared" si="2"/>
        <v>5.9</v>
      </c>
      <c r="R31" s="55"/>
      <c r="S31" s="55"/>
    </row>
    <row r="32" spans="1:20" s="7" customFormat="1" ht="15" x14ac:dyDescent="0.2">
      <c r="A32" s="48"/>
      <c r="B32" s="23" t="s">
        <v>50</v>
      </c>
      <c r="C32" s="24"/>
      <c r="D32" s="25">
        <f t="shared" ref="D32:Q32" si="3">D15+D24</f>
        <v>43.069999999999993</v>
      </c>
      <c r="E32" s="25">
        <f t="shared" si="3"/>
        <v>41.36</v>
      </c>
      <c r="F32" s="25">
        <f t="shared" si="3"/>
        <v>187.57</v>
      </c>
      <c r="G32" s="25">
        <f t="shared" si="3"/>
        <v>1426.3400000000001</v>
      </c>
      <c r="H32" s="25">
        <f t="shared" si="3"/>
        <v>0.53364999999999996</v>
      </c>
      <c r="I32" s="25">
        <f t="shared" si="3"/>
        <v>78.319999999999993</v>
      </c>
      <c r="J32" s="25">
        <f t="shared" si="3"/>
        <v>309.19</v>
      </c>
      <c r="K32" s="25">
        <f t="shared" si="3"/>
        <v>6.0720000000000001</v>
      </c>
      <c r="L32" s="25">
        <f t="shared" si="3"/>
        <v>327.15999999999997</v>
      </c>
      <c r="M32" s="25">
        <f t="shared" si="3"/>
        <v>647.75</v>
      </c>
      <c r="N32" s="25">
        <f t="shared" si="3"/>
        <v>173.25</v>
      </c>
      <c r="O32" s="25">
        <f t="shared" si="3"/>
        <v>8.98</v>
      </c>
      <c r="P32" s="25">
        <f t="shared" si="3"/>
        <v>1.42265</v>
      </c>
      <c r="Q32" s="25">
        <f t="shared" si="3"/>
        <v>19.75</v>
      </c>
      <c r="R32" s="23"/>
      <c r="S32" s="23"/>
      <c r="T32" s="48"/>
    </row>
    <row r="33" spans="1:20" s="7" customFormat="1" ht="15" x14ac:dyDescent="0.2">
      <c r="A33" s="48"/>
      <c r="B33" s="23" t="s">
        <v>51</v>
      </c>
      <c r="C33" s="24"/>
      <c r="D33" s="25">
        <f t="shared" ref="D33:Q33" si="4">D24+D31</f>
        <v>49.01</v>
      </c>
      <c r="E33" s="25">
        <f t="shared" si="4"/>
        <v>31.599999999999998</v>
      </c>
      <c r="F33" s="25">
        <f t="shared" si="4"/>
        <v>198.95</v>
      </c>
      <c r="G33" s="25">
        <f t="shared" si="4"/>
        <v>1264.2</v>
      </c>
      <c r="H33" s="25">
        <f t="shared" si="4"/>
        <v>0.73399999999999999</v>
      </c>
      <c r="I33" s="25">
        <f t="shared" si="4"/>
        <v>57.41</v>
      </c>
      <c r="J33" s="25">
        <f t="shared" si="4"/>
        <v>274.94</v>
      </c>
      <c r="K33" s="25">
        <f t="shared" si="4"/>
        <v>6.03</v>
      </c>
      <c r="L33" s="25">
        <f t="shared" si="4"/>
        <v>189.11999999999998</v>
      </c>
      <c r="M33" s="25">
        <f t="shared" si="4"/>
        <v>500.15000000000003</v>
      </c>
      <c r="N33" s="25">
        <f t="shared" si="4"/>
        <v>273.5</v>
      </c>
      <c r="O33" s="25">
        <f t="shared" si="4"/>
        <v>15.29</v>
      </c>
      <c r="P33" s="25">
        <f t="shared" si="4"/>
        <v>0.59200000000000008</v>
      </c>
      <c r="Q33" s="25">
        <f t="shared" si="4"/>
        <v>10.3</v>
      </c>
      <c r="R33" s="23"/>
      <c r="S33" s="23"/>
      <c r="T33" s="48"/>
    </row>
    <row r="34" spans="1:20" s="7" customFormat="1" x14ac:dyDescent="0.2">
      <c r="A34" s="48"/>
      <c r="B34" s="48"/>
      <c r="C34" s="58"/>
      <c r="D34" s="58"/>
      <c r="E34" s="58"/>
      <c r="F34" s="58"/>
      <c r="G34" s="58"/>
      <c r="H34" s="58"/>
      <c r="I34" s="58"/>
      <c r="J34" s="58"/>
      <c r="K34" s="58"/>
      <c r="L34" s="48"/>
      <c r="M34" s="48"/>
      <c r="N34" s="48"/>
      <c r="O34" s="48"/>
      <c r="P34" s="48"/>
      <c r="Q34" s="48"/>
      <c r="R34" s="48"/>
      <c r="S34" s="48"/>
      <c r="T34" s="48"/>
    </row>
    <row r="35" spans="1:20" s="7" customFormat="1" x14ac:dyDescent="0.2">
      <c r="A35" s="48"/>
      <c r="B35" s="48"/>
      <c r="C35" s="48"/>
      <c r="D35" s="48"/>
      <c r="E35" s="48"/>
      <c r="F35" s="48"/>
      <c r="G35" s="48"/>
      <c r="H35" s="48"/>
      <c r="I35" s="48"/>
      <c r="J35" s="48"/>
      <c r="K35" s="48"/>
      <c r="L35" s="48"/>
      <c r="M35" s="48"/>
      <c r="N35" s="48"/>
      <c r="O35" s="48"/>
      <c r="P35" s="48"/>
      <c r="Q35" s="48"/>
      <c r="R35" s="48"/>
      <c r="S35" s="48"/>
      <c r="T35" s="48"/>
    </row>
    <row r="36" spans="1:20" s="48" customFormat="1" x14ac:dyDescent="0.2">
      <c r="A36" s="1"/>
      <c r="B36" s="1"/>
      <c r="C36" s="1"/>
      <c r="D36" s="1"/>
      <c r="E36" s="1"/>
      <c r="F36" s="1"/>
      <c r="G36" s="1"/>
      <c r="H36" s="1"/>
      <c r="I36" s="1"/>
      <c r="J36" s="1"/>
      <c r="K36" s="1"/>
      <c r="L36" s="1"/>
      <c r="M36" s="1"/>
      <c r="N36" s="1"/>
      <c r="O36" s="1"/>
      <c r="P36" s="1"/>
      <c r="Q36" s="1"/>
      <c r="R36" s="1"/>
      <c r="S36" s="1"/>
      <c r="T36" s="1"/>
    </row>
    <row r="37" spans="1:20" s="48" customFormat="1" x14ac:dyDescent="0.2">
      <c r="A37" s="1"/>
      <c r="B37" s="1"/>
      <c r="C37" s="1"/>
      <c r="D37" s="1"/>
      <c r="E37" s="1"/>
      <c r="F37" s="1"/>
      <c r="G37" s="1"/>
      <c r="H37" s="1"/>
      <c r="I37" s="1"/>
      <c r="J37" s="1"/>
      <c r="K37" s="1"/>
      <c r="L37" s="1"/>
      <c r="M37" s="1"/>
      <c r="N37" s="1"/>
      <c r="O37" s="1"/>
      <c r="P37" s="1"/>
      <c r="Q37" s="1"/>
      <c r="R37" s="1"/>
      <c r="S37" s="1"/>
      <c r="T37" s="1"/>
    </row>
    <row r="51" spans="8:8" x14ac:dyDescent="0.2">
      <c r="H51" s="1" t="s">
        <v>145</v>
      </c>
    </row>
  </sheetData>
  <mergeCells count="24">
    <mergeCell ref="B8:S8"/>
    <mergeCell ref="B16:S16"/>
    <mergeCell ref="B25:S25"/>
    <mergeCell ref="P4:P6"/>
    <mergeCell ref="C4:C5"/>
    <mergeCell ref="D4:D5"/>
    <mergeCell ref="F4:F5"/>
    <mergeCell ref="H4:K4"/>
    <mergeCell ref="Q4:Q6"/>
    <mergeCell ref="R4:R6"/>
    <mergeCell ref="S4:S6"/>
    <mergeCell ref="L4:O4"/>
    <mergeCell ref="H5:H6"/>
    <mergeCell ref="E4:E5"/>
    <mergeCell ref="I5:I6"/>
    <mergeCell ref="K5:K6"/>
    <mergeCell ref="B4:B6"/>
    <mergeCell ref="L5:L6"/>
    <mergeCell ref="G4:G5"/>
    <mergeCell ref="J5:J6"/>
    <mergeCell ref="B7:S7"/>
    <mergeCell ref="M5:M6"/>
    <mergeCell ref="N5:N6"/>
    <mergeCell ref="O5:O6"/>
  </mergeCells>
  <pageMargins left="0.7" right="0.7" top="0.75" bottom="0.75" header="0.511811023622047" footer="0.511811023622047"/>
  <pageSetup paperSize="9" scale="5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T33"/>
  <sheetViews>
    <sheetView showGridLines="0" topLeftCell="A3" workbookViewId="0">
      <selection activeCell="M18" sqref="M18"/>
    </sheetView>
  </sheetViews>
  <sheetFormatPr defaultColWidth="9" defaultRowHeight="12.75" zeroHeight="1" x14ac:dyDescent="0.2"/>
  <cols>
    <col min="1" max="1" width="3.5" style="1" customWidth="1"/>
    <col min="2" max="2" width="34.83203125" style="1" customWidth="1"/>
    <col min="3" max="3" width="8.1640625" style="1" customWidth="1"/>
    <col min="4" max="4" width="8.5" style="1" customWidth="1"/>
    <col min="5" max="5" width="8" style="1" customWidth="1"/>
    <col min="6" max="6" width="11.6640625" style="1" customWidth="1"/>
    <col min="7" max="7" width="17" style="1" customWidth="1"/>
    <col min="8" max="8" width="9" style="1" customWidth="1"/>
    <col min="9" max="9" width="7.1640625" style="1" customWidth="1"/>
    <col min="10" max="10" width="9.83203125" style="1" customWidth="1"/>
    <col min="11" max="11" width="11.1640625" style="1" customWidth="1"/>
    <col min="12" max="13" width="9.83203125" style="1" customWidth="1"/>
    <col min="14" max="14" width="9.5" style="1" customWidth="1"/>
    <col min="15" max="15" width="7.83203125" style="1" customWidth="1"/>
    <col min="16" max="16" width="8.5" style="1" customWidth="1"/>
    <col min="17" max="17" width="7.5" style="1" customWidth="1"/>
    <col min="18" max="18" width="9.6640625" style="1" customWidth="1"/>
    <col min="19" max="19" width="59.33203125" style="1" customWidth="1"/>
    <col min="20" max="20" width="6.83203125" style="1" customWidth="1"/>
    <col min="21" max="256" width="9.33203125" customWidth="1"/>
  </cols>
  <sheetData>
    <row r="3" spans="2:19" ht="15" x14ac:dyDescent="0.25">
      <c r="B3" s="59" t="s">
        <v>89</v>
      </c>
    </row>
    <row r="4" spans="2:19" s="36" customFormat="1" ht="24.75" customHeight="1" x14ac:dyDescent="0.2">
      <c r="B4" s="151" t="s">
        <v>3</v>
      </c>
      <c r="C4" s="151" t="s">
        <v>4</v>
      </c>
      <c r="D4" s="151" t="s">
        <v>5</v>
      </c>
      <c r="E4" s="151" t="s">
        <v>6</v>
      </c>
      <c r="F4" s="151" t="s">
        <v>7</v>
      </c>
      <c r="G4" s="151" t="s">
        <v>8</v>
      </c>
      <c r="H4" s="154" t="s">
        <v>9</v>
      </c>
      <c r="I4" s="154"/>
      <c r="J4" s="154"/>
      <c r="K4" s="154"/>
      <c r="L4" s="154" t="s">
        <v>10</v>
      </c>
      <c r="M4" s="154"/>
      <c r="N4" s="154"/>
      <c r="O4" s="154"/>
      <c r="P4" s="154" t="s">
        <v>11</v>
      </c>
      <c r="Q4" s="154" t="s">
        <v>12</v>
      </c>
      <c r="R4" s="154" t="s">
        <v>13</v>
      </c>
      <c r="S4" s="151" t="s">
        <v>14</v>
      </c>
    </row>
    <row r="5" spans="2:19" s="36" customFormat="1" ht="8.25" customHeight="1" x14ac:dyDescent="0.2">
      <c r="B5" s="151"/>
      <c r="C5" s="151"/>
      <c r="D5" s="151"/>
      <c r="E5" s="151"/>
      <c r="F5" s="151"/>
      <c r="G5" s="151"/>
      <c r="H5" s="151" t="s">
        <v>15</v>
      </c>
      <c r="I5" s="151" t="s">
        <v>16</v>
      </c>
      <c r="J5" s="151" t="s">
        <v>17</v>
      </c>
      <c r="K5" s="151" t="s">
        <v>71</v>
      </c>
      <c r="L5" s="151" t="s">
        <v>19</v>
      </c>
      <c r="M5" s="151" t="s">
        <v>20</v>
      </c>
      <c r="N5" s="151" t="s">
        <v>21</v>
      </c>
      <c r="O5" s="154" t="s">
        <v>22</v>
      </c>
      <c r="P5" s="154"/>
      <c r="Q5" s="154"/>
      <c r="R5" s="154"/>
      <c r="S5" s="151"/>
    </row>
    <row r="6" spans="2:19" s="36" customFormat="1" ht="15.75" customHeight="1" x14ac:dyDescent="0.2">
      <c r="B6" s="151"/>
      <c r="C6" s="37" t="s">
        <v>23</v>
      </c>
      <c r="D6" s="38" t="s">
        <v>23</v>
      </c>
      <c r="E6" s="38" t="s">
        <v>23</v>
      </c>
      <c r="F6" s="38" t="s">
        <v>23</v>
      </c>
      <c r="G6" s="38" t="s">
        <v>24</v>
      </c>
      <c r="H6" s="151"/>
      <c r="I6" s="151"/>
      <c r="J6" s="151"/>
      <c r="K6" s="151"/>
      <c r="L6" s="151"/>
      <c r="M6" s="151"/>
      <c r="N6" s="151"/>
      <c r="O6" s="154"/>
      <c r="P6" s="154"/>
      <c r="Q6" s="154"/>
      <c r="R6" s="154"/>
      <c r="S6" s="151"/>
    </row>
    <row r="7" spans="2:19" ht="16.5" customHeight="1" x14ac:dyDescent="0.2">
      <c r="B7" s="148" t="s">
        <v>90</v>
      </c>
      <c r="C7" s="148"/>
      <c r="D7" s="148"/>
      <c r="E7" s="148"/>
      <c r="F7" s="148"/>
      <c r="G7" s="148"/>
      <c r="H7" s="148"/>
      <c r="I7" s="148"/>
      <c r="J7" s="148"/>
      <c r="K7" s="148"/>
      <c r="L7" s="148"/>
      <c r="M7" s="148"/>
      <c r="N7" s="148"/>
      <c r="O7" s="148"/>
      <c r="P7" s="148"/>
      <c r="Q7" s="148"/>
      <c r="R7" s="148"/>
      <c r="S7" s="148"/>
    </row>
    <row r="8" spans="2:19" ht="15.75" customHeight="1" x14ac:dyDescent="0.2">
      <c r="B8" s="146" t="s">
        <v>26</v>
      </c>
      <c r="C8" s="146"/>
      <c r="D8" s="146"/>
      <c r="E8" s="146"/>
      <c r="F8" s="146"/>
      <c r="G8" s="146"/>
      <c r="H8" s="146"/>
      <c r="I8" s="146"/>
      <c r="J8" s="146"/>
      <c r="K8" s="146"/>
      <c r="L8" s="146"/>
      <c r="M8" s="146"/>
      <c r="N8" s="146"/>
      <c r="O8" s="146"/>
      <c r="P8" s="146"/>
      <c r="Q8" s="146"/>
      <c r="R8" s="146"/>
      <c r="S8" s="146"/>
    </row>
    <row r="9" spans="2:19" s="7" customFormat="1" ht="15" x14ac:dyDescent="0.2">
      <c r="B9" s="8" t="s">
        <v>146</v>
      </c>
      <c r="C9" s="9">
        <v>210</v>
      </c>
      <c r="D9" s="10">
        <v>6</v>
      </c>
      <c r="E9" s="10">
        <v>14</v>
      </c>
      <c r="F9" s="10">
        <v>3.97</v>
      </c>
      <c r="G9" s="10">
        <v>276.64</v>
      </c>
      <c r="H9" s="10">
        <v>0.12</v>
      </c>
      <c r="I9" s="10">
        <v>0.4</v>
      </c>
      <c r="J9" s="10">
        <v>0.06</v>
      </c>
      <c r="K9" s="10">
        <v>2.4</v>
      </c>
      <c r="L9" s="10">
        <v>78</v>
      </c>
      <c r="M9" s="10">
        <v>57</v>
      </c>
      <c r="N9" s="10">
        <v>27.93</v>
      </c>
      <c r="O9" s="10">
        <v>3.15</v>
      </c>
      <c r="P9" s="10">
        <v>0.63</v>
      </c>
      <c r="Q9" s="10">
        <v>32.97</v>
      </c>
      <c r="R9" s="8">
        <v>232</v>
      </c>
      <c r="S9" s="8" t="s">
        <v>28</v>
      </c>
    </row>
    <row r="10" spans="2:19" s="7" customFormat="1" ht="30" x14ac:dyDescent="0.2">
      <c r="B10" s="21" t="s">
        <v>127</v>
      </c>
      <c r="C10" s="60">
        <v>200</v>
      </c>
      <c r="D10" s="10">
        <v>2.71</v>
      </c>
      <c r="E10" s="10">
        <v>3.03</v>
      </c>
      <c r="F10" s="10">
        <v>12.5</v>
      </c>
      <c r="G10" s="10">
        <v>86.2</v>
      </c>
      <c r="H10" s="61">
        <v>0.04</v>
      </c>
      <c r="I10" s="61">
        <v>1.17</v>
      </c>
      <c r="J10" s="61">
        <v>0.03</v>
      </c>
      <c r="K10" s="61">
        <v>0</v>
      </c>
      <c r="L10" s="61">
        <v>108.36</v>
      </c>
      <c r="M10" s="61">
        <v>81</v>
      </c>
      <c r="N10" s="61">
        <v>0.02</v>
      </c>
      <c r="O10" s="61">
        <v>0.02</v>
      </c>
      <c r="P10" s="61">
        <v>0.14000000000000001</v>
      </c>
      <c r="Q10" s="61">
        <v>0</v>
      </c>
      <c r="R10" s="62">
        <v>419</v>
      </c>
      <c r="S10" s="62" t="s">
        <v>28</v>
      </c>
    </row>
    <row r="11" spans="2:19" s="7" customFormat="1" ht="15" x14ac:dyDescent="0.2">
      <c r="B11" s="8" t="s">
        <v>95</v>
      </c>
      <c r="C11" s="9">
        <v>20</v>
      </c>
      <c r="D11" s="10">
        <v>4.5999999999999996</v>
      </c>
      <c r="E11" s="10">
        <v>5.8</v>
      </c>
      <c r="F11" s="10">
        <v>0</v>
      </c>
      <c r="G11" s="10">
        <v>72</v>
      </c>
      <c r="H11" s="10">
        <v>4.0000000000000001E-3</v>
      </c>
      <c r="I11" s="10">
        <v>0.14000000000000001</v>
      </c>
      <c r="J11" s="10">
        <v>52</v>
      </c>
      <c r="K11" s="10">
        <v>0.1</v>
      </c>
      <c r="L11" s="10">
        <v>44</v>
      </c>
      <c r="M11" s="10">
        <v>100</v>
      </c>
      <c r="N11" s="10">
        <v>7</v>
      </c>
      <c r="O11" s="10">
        <v>0.2</v>
      </c>
      <c r="P11" s="10">
        <v>0.06</v>
      </c>
      <c r="Q11" s="10">
        <v>0</v>
      </c>
      <c r="R11" s="8">
        <v>16</v>
      </c>
      <c r="S11" s="8" t="s">
        <v>28</v>
      </c>
    </row>
    <row r="12" spans="2:19" s="7" customFormat="1" ht="15" x14ac:dyDescent="0.2">
      <c r="B12" s="8" t="s">
        <v>32</v>
      </c>
      <c r="C12" s="9">
        <v>10</v>
      </c>
      <c r="D12" s="10">
        <v>0.08</v>
      </c>
      <c r="E12" s="10">
        <v>7.2</v>
      </c>
      <c r="F12" s="10">
        <v>0.08</v>
      </c>
      <c r="G12" s="10">
        <v>74.89</v>
      </c>
      <c r="H12" s="10">
        <v>0</v>
      </c>
      <c r="I12" s="10">
        <v>0</v>
      </c>
      <c r="J12" s="10">
        <v>30</v>
      </c>
      <c r="K12" s="10">
        <v>0.1</v>
      </c>
      <c r="L12" s="10">
        <v>1.2</v>
      </c>
      <c r="M12" s="10">
        <v>0.05</v>
      </c>
      <c r="N12" s="10">
        <v>0</v>
      </c>
      <c r="O12" s="10">
        <v>0.02</v>
      </c>
      <c r="P12" s="10">
        <v>0.01</v>
      </c>
      <c r="Q12" s="10">
        <v>0.9</v>
      </c>
      <c r="R12" s="8">
        <v>13</v>
      </c>
      <c r="S12" s="8" t="s">
        <v>28</v>
      </c>
    </row>
    <row r="13" spans="2:19" s="7" customFormat="1" ht="15" x14ac:dyDescent="0.2">
      <c r="B13" s="8" t="s">
        <v>33</v>
      </c>
      <c r="C13" s="9">
        <v>60</v>
      </c>
      <c r="D13" s="10">
        <v>4</v>
      </c>
      <c r="E13" s="10">
        <v>2.7</v>
      </c>
      <c r="F13" s="10">
        <v>30.6</v>
      </c>
      <c r="G13" s="10">
        <v>164.4</v>
      </c>
      <c r="H13" s="10">
        <v>0.06</v>
      </c>
      <c r="I13" s="10">
        <v>0</v>
      </c>
      <c r="J13" s="10">
        <v>0</v>
      </c>
      <c r="K13" s="10">
        <v>0.96</v>
      </c>
      <c r="L13" s="10">
        <v>14.55</v>
      </c>
      <c r="M13" s="10">
        <v>0</v>
      </c>
      <c r="N13" s="10">
        <v>8.4</v>
      </c>
      <c r="O13" s="10">
        <v>2.2200000000000002</v>
      </c>
      <c r="P13" s="10">
        <v>1.4999999999999999E-2</v>
      </c>
      <c r="Q13" s="10">
        <v>0</v>
      </c>
      <c r="R13" s="8">
        <v>18</v>
      </c>
      <c r="S13" s="8" t="s">
        <v>28</v>
      </c>
    </row>
    <row r="14" spans="2:19" s="7" customFormat="1" ht="15" x14ac:dyDescent="0.2">
      <c r="B14" s="55" t="s">
        <v>34</v>
      </c>
      <c r="C14" s="52">
        <f t="shared" ref="C14:Q14" si="0">SUM(C9:C13)</f>
        <v>500</v>
      </c>
      <c r="D14" s="53">
        <f t="shared" si="0"/>
        <v>17.39</v>
      </c>
      <c r="E14" s="53">
        <f t="shared" si="0"/>
        <v>32.730000000000004</v>
      </c>
      <c r="F14" s="53">
        <f t="shared" si="0"/>
        <v>47.15</v>
      </c>
      <c r="G14" s="53">
        <f t="shared" si="0"/>
        <v>674.13</v>
      </c>
      <c r="H14" s="53">
        <f t="shared" si="0"/>
        <v>0.224</v>
      </c>
      <c r="I14" s="53">
        <f t="shared" si="0"/>
        <v>1.71</v>
      </c>
      <c r="J14" s="53">
        <f t="shared" si="0"/>
        <v>82.09</v>
      </c>
      <c r="K14" s="53">
        <f t="shared" si="0"/>
        <v>3.56</v>
      </c>
      <c r="L14" s="53">
        <f t="shared" si="0"/>
        <v>246.11</v>
      </c>
      <c r="M14" s="53">
        <f t="shared" si="0"/>
        <v>238.05</v>
      </c>
      <c r="N14" s="53">
        <f t="shared" si="0"/>
        <v>43.35</v>
      </c>
      <c r="O14" s="53">
        <f t="shared" si="0"/>
        <v>5.61</v>
      </c>
      <c r="P14" s="53">
        <f t="shared" si="0"/>
        <v>0.85500000000000009</v>
      </c>
      <c r="Q14" s="53">
        <f t="shared" si="0"/>
        <v>33.869999999999997</v>
      </c>
      <c r="R14" s="62"/>
      <c r="S14" s="62"/>
    </row>
    <row r="15" spans="2:19" s="7" customFormat="1" ht="14.25" x14ac:dyDescent="0.2">
      <c r="B15" s="27" t="s">
        <v>35</v>
      </c>
      <c r="C15" s="27"/>
      <c r="D15" s="27"/>
      <c r="E15" s="27"/>
      <c r="F15" s="53"/>
      <c r="G15" s="27"/>
      <c r="H15" s="27"/>
      <c r="I15" s="27"/>
      <c r="J15" s="27"/>
      <c r="K15" s="27"/>
      <c r="L15" s="27" t="s">
        <v>128</v>
      </c>
      <c r="M15" s="27"/>
      <c r="N15" s="27"/>
      <c r="O15" s="27"/>
      <c r="P15" s="27"/>
      <c r="Q15" s="27"/>
      <c r="R15" s="27"/>
      <c r="S15" s="27"/>
    </row>
    <row r="16" spans="2:19" s="7" customFormat="1" ht="15" x14ac:dyDescent="0.2">
      <c r="B16" s="8" t="s">
        <v>147</v>
      </c>
      <c r="C16" s="9">
        <v>60</v>
      </c>
      <c r="D16" s="10">
        <v>0.64</v>
      </c>
      <c r="E16" s="10">
        <v>7</v>
      </c>
      <c r="F16" s="10">
        <v>5</v>
      </c>
      <c r="G16" s="10">
        <v>84</v>
      </c>
      <c r="H16" s="10">
        <v>1.7999999999999999E-2</v>
      </c>
      <c r="I16" s="10">
        <v>2.0663999999999998</v>
      </c>
      <c r="J16" s="10">
        <v>2.8999000000000001</v>
      </c>
      <c r="K16" s="10">
        <v>1.8540000000000001</v>
      </c>
      <c r="L16" s="10">
        <v>5.97</v>
      </c>
      <c r="M16" s="10">
        <v>13.512</v>
      </c>
      <c r="N16" s="10">
        <v>6.1920000000000002</v>
      </c>
      <c r="O16" s="10">
        <v>0.21</v>
      </c>
      <c r="P16" s="10">
        <v>8.2655999999999997E-3</v>
      </c>
      <c r="Q16" s="10">
        <v>1.44648</v>
      </c>
      <c r="R16" s="8">
        <v>106</v>
      </c>
      <c r="S16" s="8" t="s">
        <v>28</v>
      </c>
    </row>
    <row r="17" spans="1:20" ht="15" x14ac:dyDescent="0.2">
      <c r="A17" s="7"/>
      <c r="B17" s="18" t="s">
        <v>38</v>
      </c>
      <c r="C17" s="9">
        <v>200</v>
      </c>
      <c r="D17" s="10">
        <v>5.77</v>
      </c>
      <c r="E17" s="10">
        <v>7.9</v>
      </c>
      <c r="F17" s="10">
        <v>10.4</v>
      </c>
      <c r="G17" s="10">
        <v>109</v>
      </c>
      <c r="H17" s="10">
        <v>7.0000000000000007E-2</v>
      </c>
      <c r="I17" s="10">
        <v>4</v>
      </c>
      <c r="J17" s="10">
        <v>0.03</v>
      </c>
      <c r="K17" s="10">
        <v>1.9</v>
      </c>
      <c r="L17" s="10">
        <v>13</v>
      </c>
      <c r="M17" s="10">
        <v>26</v>
      </c>
      <c r="N17" s="10">
        <v>10</v>
      </c>
      <c r="O17" s="10">
        <v>0.38400000000000001</v>
      </c>
      <c r="P17" s="10">
        <v>1.7600000000000001E-2</v>
      </c>
      <c r="Q17" s="10">
        <v>0.7</v>
      </c>
      <c r="R17" s="19">
        <v>280</v>
      </c>
      <c r="S17" s="8" t="s">
        <v>30</v>
      </c>
      <c r="T17" s="7"/>
    </row>
    <row r="18" spans="1:20" s="7" customFormat="1" ht="15" x14ac:dyDescent="0.25">
      <c r="B18" s="63" t="s">
        <v>148</v>
      </c>
      <c r="C18" s="9">
        <v>180</v>
      </c>
      <c r="D18" s="11">
        <v>12.19</v>
      </c>
      <c r="E18" s="11">
        <v>6.93</v>
      </c>
      <c r="F18" s="11">
        <v>37.74</v>
      </c>
      <c r="G18" s="11">
        <v>312</v>
      </c>
      <c r="H18" s="11">
        <v>0.16</v>
      </c>
      <c r="I18" s="11">
        <v>2.67</v>
      </c>
      <c r="J18" s="11">
        <v>0.05</v>
      </c>
      <c r="K18" s="11">
        <v>0.28000000000000003</v>
      </c>
      <c r="L18" s="11">
        <v>25.34</v>
      </c>
      <c r="M18" s="11">
        <v>180.79</v>
      </c>
      <c r="N18" s="11">
        <v>78.67</v>
      </c>
      <c r="O18" s="11">
        <v>2.69</v>
      </c>
      <c r="P18" s="11">
        <v>0.09</v>
      </c>
      <c r="Q18" s="10">
        <v>1.7</v>
      </c>
      <c r="R18" s="8">
        <v>331</v>
      </c>
      <c r="S18" s="8" t="s">
        <v>28</v>
      </c>
    </row>
    <row r="19" spans="1:20" s="7" customFormat="1" ht="15" x14ac:dyDescent="0.2">
      <c r="B19" s="8" t="s">
        <v>63</v>
      </c>
      <c r="C19" s="9">
        <v>200</v>
      </c>
      <c r="D19" s="10">
        <v>0.1</v>
      </c>
      <c r="E19" s="10">
        <v>0</v>
      </c>
      <c r="F19" s="10">
        <v>20.16</v>
      </c>
      <c r="G19" s="10">
        <v>90.14</v>
      </c>
      <c r="H19" s="10">
        <v>8.9999999999999993E-3</v>
      </c>
      <c r="I19" s="10">
        <v>5.8</v>
      </c>
      <c r="J19" s="10">
        <v>0.01</v>
      </c>
      <c r="K19" s="10">
        <v>0.06</v>
      </c>
      <c r="L19" s="10">
        <v>0.64</v>
      </c>
      <c r="M19" s="10">
        <v>0</v>
      </c>
      <c r="N19" s="10">
        <v>0</v>
      </c>
      <c r="O19" s="10">
        <v>0.04</v>
      </c>
      <c r="P19" s="10">
        <v>0.28999999999999998</v>
      </c>
      <c r="Q19" s="10">
        <v>0</v>
      </c>
      <c r="R19" s="8">
        <v>817</v>
      </c>
      <c r="S19" s="8" t="s">
        <v>30</v>
      </c>
    </row>
    <row r="20" spans="1:20" ht="15" x14ac:dyDescent="0.2">
      <c r="A20" s="7"/>
      <c r="B20" s="8" t="s">
        <v>33</v>
      </c>
      <c r="C20" s="9">
        <v>20</v>
      </c>
      <c r="D20" s="10">
        <v>2</v>
      </c>
      <c r="E20" s="10">
        <v>0.9</v>
      </c>
      <c r="F20" s="10">
        <v>10.199999999999999</v>
      </c>
      <c r="G20" s="10">
        <v>54.8</v>
      </c>
      <c r="H20" s="10">
        <v>2.1999999999999999E-2</v>
      </c>
      <c r="I20" s="10">
        <v>0</v>
      </c>
      <c r="J20" s="10">
        <v>0</v>
      </c>
      <c r="K20" s="10">
        <v>0.34</v>
      </c>
      <c r="L20" s="10">
        <v>4.7</v>
      </c>
      <c r="M20" s="10">
        <v>0</v>
      </c>
      <c r="N20" s="10">
        <v>2.6</v>
      </c>
      <c r="O20" s="10">
        <v>0.24</v>
      </c>
      <c r="P20" s="10">
        <v>6.0000000000000001E-3</v>
      </c>
      <c r="Q20" s="10">
        <v>0</v>
      </c>
      <c r="R20" s="19">
        <v>18</v>
      </c>
      <c r="S20" s="8" t="s">
        <v>28</v>
      </c>
      <c r="T20" s="7"/>
    </row>
    <row r="21" spans="1:20" ht="15" x14ac:dyDescent="0.2">
      <c r="A21" s="7"/>
      <c r="B21" s="18" t="s">
        <v>41</v>
      </c>
      <c r="C21" s="9">
        <v>40</v>
      </c>
      <c r="D21" s="10">
        <v>3</v>
      </c>
      <c r="E21" s="10">
        <v>1</v>
      </c>
      <c r="F21" s="10">
        <v>17</v>
      </c>
      <c r="G21" s="10">
        <v>103.6</v>
      </c>
      <c r="H21" s="10">
        <v>4.3999999999999997E-2</v>
      </c>
      <c r="I21" s="10">
        <v>0</v>
      </c>
      <c r="J21" s="10">
        <v>0</v>
      </c>
      <c r="K21" s="10">
        <v>0.63800000000000001</v>
      </c>
      <c r="L21" s="10">
        <v>11.6</v>
      </c>
      <c r="M21" s="10">
        <v>0</v>
      </c>
      <c r="N21" s="10">
        <v>5.6</v>
      </c>
      <c r="O21" s="10">
        <v>1.48</v>
      </c>
      <c r="P21" s="10">
        <v>1.2E-2</v>
      </c>
      <c r="Q21" s="10">
        <v>4</v>
      </c>
      <c r="R21" s="19">
        <v>19</v>
      </c>
      <c r="S21" s="8" t="s">
        <v>28</v>
      </c>
      <c r="T21" s="7"/>
    </row>
    <row r="22" spans="1:20" s="7" customFormat="1" ht="14.25" x14ac:dyDescent="0.2">
      <c r="B22" s="55" t="s">
        <v>42</v>
      </c>
      <c r="C22" s="52">
        <f t="shared" ref="C22:Q22" si="1">SUM(C16:C21)</f>
        <v>700</v>
      </c>
      <c r="D22" s="53">
        <f t="shared" si="1"/>
        <v>23.7</v>
      </c>
      <c r="E22" s="53">
        <f t="shared" si="1"/>
        <v>23.729999999999997</v>
      </c>
      <c r="F22" s="53">
        <f t="shared" si="1"/>
        <v>100.5</v>
      </c>
      <c r="G22" s="53">
        <f t="shared" si="1"/>
        <v>753.54</v>
      </c>
      <c r="H22" s="53">
        <f t="shared" si="1"/>
        <v>0.32300000000000001</v>
      </c>
      <c r="I22" s="53">
        <f t="shared" si="1"/>
        <v>14.5364</v>
      </c>
      <c r="J22" s="53">
        <f t="shared" si="1"/>
        <v>2.9898999999999996</v>
      </c>
      <c r="K22" s="53">
        <f t="shared" si="1"/>
        <v>5.0719999999999992</v>
      </c>
      <c r="L22" s="53">
        <f t="shared" si="1"/>
        <v>61.250000000000007</v>
      </c>
      <c r="M22" s="53">
        <f t="shared" si="1"/>
        <v>220.30199999999999</v>
      </c>
      <c r="N22" s="53">
        <f t="shared" si="1"/>
        <v>103.06199999999998</v>
      </c>
      <c r="O22" s="53">
        <f t="shared" si="1"/>
        <v>5.0440000000000005</v>
      </c>
      <c r="P22" s="53">
        <f t="shared" si="1"/>
        <v>0.42386560000000001</v>
      </c>
      <c r="Q22" s="53">
        <f t="shared" si="1"/>
        <v>7.8464799999999997</v>
      </c>
      <c r="R22" s="55"/>
      <c r="S22" s="55"/>
    </row>
    <row r="23" spans="1:20" s="7" customFormat="1" ht="14.25" x14ac:dyDescent="0.2">
      <c r="B23" s="147" t="s">
        <v>43</v>
      </c>
      <c r="C23" s="147"/>
      <c r="D23" s="147"/>
      <c r="E23" s="147"/>
      <c r="F23" s="147"/>
      <c r="G23" s="147"/>
      <c r="H23" s="147"/>
      <c r="I23" s="147"/>
      <c r="J23" s="147"/>
      <c r="K23" s="147"/>
      <c r="L23" s="147"/>
      <c r="M23" s="147"/>
      <c r="N23" s="147"/>
      <c r="O23" s="147"/>
      <c r="P23" s="147"/>
      <c r="Q23" s="147"/>
      <c r="R23" s="147"/>
      <c r="S23" s="147"/>
    </row>
    <row r="24" spans="1:20" s="7" customFormat="1" ht="15" x14ac:dyDescent="0.2">
      <c r="B24" s="8" t="s">
        <v>149</v>
      </c>
      <c r="C24" s="9">
        <v>90</v>
      </c>
      <c r="D24" s="10">
        <v>11</v>
      </c>
      <c r="E24" s="10">
        <v>3</v>
      </c>
      <c r="F24" s="10">
        <v>12</v>
      </c>
      <c r="G24" s="10">
        <v>177</v>
      </c>
      <c r="H24" s="10">
        <v>7.0000000000000007E-2</v>
      </c>
      <c r="I24" s="10">
        <v>0.77</v>
      </c>
      <c r="J24" s="10">
        <v>0.3</v>
      </c>
      <c r="K24" s="10">
        <v>0.08</v>
      </c>
      <c r="L24" s="10">
        <v>25.26</v>
      </c>
      <c r="M24" s="10">
        <v>26.84</v>
      </c>
      <c r="N24" s="10">
        <v>14.6</v>
      </c>
      <c r="O24" s="10">
        <v>0.94</v>
      </c>
      <c r="P24" s="10">
        <v>0.8</v>
      </c>
      <c r="Q24" s="10">
        <v>0</v>
      </c>
      <c r="R24" s="8">
        <v>309</v>
      </c>
      <c r="S24" s="8" t="s">
        <v>28</v>
      </c>
    </row>
    <row r="25" spans="1:20" s="7" customFormat="1" ht="15" x14ac:dyDescent="0.2">
      <c r="B25" s="8" t="s">
        <v>102</v>
      </c>
      <c r="C25" s="9">
        <v>150</v>
      </c>
      <c r="D25" s="10">
        <v>3.22</v>
      </c>
      <c r="E25" s="10">
        <v>3</v>
      </c>
      <c r="F25" s="10">
        <v>22.51</v>
      </c>
      <c r="G25" s="10">
        <v>145</v>
      </c>
      <c r="H25" s="10">
        <v>0.2</v>
      </c>
      <c r="I25" s="10">
        <v>25.9</v>
      </c>
      <c r="J25" s="10">
        <v>0.05</v>
      </c>
      <c r="K25" s="10">
        <v>0.2</v>
      </c>
      <c r="L25" s="10">
        <v>46</v>
      </c>
      <c r="M25" s="10">
        <v>95</v>
      </c>
      <c r="N25" s="10">
        <v>33</v>
      </c>
      <c r="O25" s="10">
        <v>1</v>
      </c>
      <c r="P25" s="10">
        <v>0.11</v>
      </c>
      <c r="Q25" s="10">
        <v>8.84</v>
      </c>
      <c r="R25" s="8">
        <v>354</v>
      </c>
      <c r="S25" s="8" t="s">
        <v>28</v>
      </c>
    </row>
    <row r="26" spans="1:20" s="7" customFormat="1" ht="45" x14ac:dyDescent="0.25">
      <c r="B26" s="21" t="s">
        <v>150</v>
      </c>
      <c r="C26" s="9">
        <v>50</v>
      </c>
      <c r="D26" s="10">
        <v>1</v>
      </c>
      <c r="E26" s="10">
        <v>0</v>
      </c>
      <c r="F26" s="10">
        <v>5.6</v>
      </c>
      <c r="G26" s="10">
        <v>29</v>
      </c>
      <c r="H26" s="10">
        <v>0.01</v>
      </c>
      <c r="I26" s="10">
        <v>2.75</v>
      </c>
      <c r="J26" s="10">
        <v>0</v>
      </c>
      <c r="K26" s="10">
        <v>0</v>
      </c>
      <c r="L26" s="10">
        <v>0</v>
      </c>
      <c r="M26" s="10">
        <v>28.5</v>
      </c>
      <c r="N26" s="10">
        <v>8</v>
      </c>
      <c r="O26" s="10">
        <v>0.32900000000000001</v>
      </c>
      <c r="P26" s="10">
        <v>3.2899999999999999E-2</v>
      </c>
      <c r="Q26" s="10">
        <v>2.35</v>
      </c>
      <c r="R26" s="22" t="s">
        <v>151</v>
      </c>
      <c r="S26" s="8" t="s">
        <v>28</v>
      </c>
    </row>
    <row r="27" spans="1:20" s="7" customFormat="1" ht="30" x14ac:dyDescent="0.2">
      <c r="B27" s="21" t="s">
        <v>85</v>
      </c>
      <c r="C27" s="9">
        <v>200</v>
      </c>
      <c r="D27" s="10">
        <v>0.2</v>
      </c>
      <c r="E27" s="10">
        <v>0</v>
      </c>
      <c r="F27" s="10">
        <v>21.42</v>
      </c>
      <c r="G27" s="10">
        <v>86</v>
      </c>
      <c r="H27" s="10">
        <v>0.01</v>
      </c>
      <c r="I27" s="10">
        <v>40</v>
      </c>
      <c r="J27" s="10">
        <v>0</v>
      </c>
      <c r="K27" s="10">
        <v>0.14000000000000001</v>
      </c>
      <c r="L27" s="10">
        <v>2.48</v>
      </c>
      <c r="M27" s="10">
        <v>6.6</v>
      </c>
      <c r="N27" s="10">
        <v>7.82</v>
      </c>
      <c r="O27" s="10">
        <v>0.32</v>
      </c>
      <c r="P27" s="10">
        <v>0.01</v>
      </c>
      <c r="Q27" s="10">
        <v>0</v>
      </c>
      <c r="R27" s="8">
        <v>457</v>
      </c>
      <c r="S27" s="8" t="s">
        <v>28</v>
      </c>
    </row>
    <row r="28" spans="1:20" s="7" customFormat="1" ht="15" x14ac:dyDescent="0.2">
      <c r="B28" s="8" t="s">
        <v>33</v>
      </c>
      <c r="C28" s="9">
        <v>20</v>
      </c>
      <c r="D28" s="10">
        <v>2</v>
      </c>
      <c r="E28" s="10">
        <v>0.9</v>
      </c>
      <c r="F28" s="10">
        <v>10.199999999999999</v>
      </c>
      <c r="G28" s="10">
        <v>54.8</v>
      </c>
      <c r="H28" s="10">
        <v>2.1999999999999999E-2</v>
      </c>
      <c r="I28" s="10">
        <v>0</v>
      </c>
      <c r="J28" s="10">
        <v>0</v>
      </c>
      <c r="K28" s="10">
        <v>0.34</v>
      </c>
      <c r="L28" s="10">
        <v>4.7</v>
      </c>
      <c r="M28" s="10">
        <v>0</v>
      </c>
      <c r="N28" s="10">
        <v>2.8</v>
      </c>
      <c r="O28" s="10">
        <v>0.24</v>
      </c>
      <c r="P28" s="10">
        <v>6.0000000000000001E-3</v>
      </c>
      <c r="Q28" s="10">
        <v>2</v>
      </c>
      <c r="R28" s="8">
        <v>18</v>
      </c>
      <c r="S28" s="8" t="s">
        <v>28</v>
      </c>
    </row>
    <row r="29" spans="1:20" s="7" customFormat="1" ht="14.25" x14ac:dyDescent="0.2">
      <c r="B29" s="55" t="s">
        <v>49</v>
      </c>
      <c r="C29" s="52">
        <f t="shared" ref="C29:Q29" si="2">SUM(C24:C28)</f>
        <v>510</v>
      </c>
      <c r="D29" s="53">
        <f t="shared" si="2"/>
        <v>17.420000000000002</v>
      </c>
      <c r="E29" s="53">
        <f t="shared" si="2"/>
        <v>6.9</v>
      </c>
      <c r="F29" s="53">
        <f t="shared" si="2"/>
        <v>71.73</v>
      </c>
      <c r="G29" s="53">
        <f t="shared" si="2"/>
        <v>491.8</v>
      </c>
      <c r="H29" s="53">
        <f t="shared" si="2"/>
        <v>0.31200000000000006</v>
      </c>
      <c r="I29" s="53">
        <f t="shared" si="2"/>
        <v>69.42</v>
      </c>
      <c r="J29" s="53">
        <f t="shared" si="2"/>
        <v>0.35</v>
      </c>
      <c r="K29" s="53">
        <f t="shared" si="2"/>
        <v>0.76</v>
      </c>
      <c r="L29" s="53">
        <f t="shared" si="2"/>
        <v>78.440000000000012</v>
      </c>
      <c r="M29" s="53">
        <f t="shared" si="2"/>
        <v>156.94</v>
      </c>
      <c r="N29" s="53">
        <f t="shared" si="2"/>
        <v>66.22</v>
      </c>
      <c r="O29" s="53">
        <f t="shared" si="2"/>
        <v>2.8289999999999997</v>
      </c>
      <c r="P29" s="53">
        <f t="shared" si="2"/>
        <v>0.95890000000000009</v>
      </c>
      <c r="Q29" s="53">
        <f t="shared" si="2"/>
        <v>13.19</v>
      </c>
      <c r="R29" s="55"/>
      <c r="S29" s="55"/>
    </row>
    <row r="30" spans="1:20" s="7" customFormat="1" ht="15" x14ac:dyDescent="0.2">
      <c r="A30" s="48"/>
      <c r="B30" s="23" t="s">
        <v>50</v>
      </c>
      <c r="C30" s="24"/>
      <c r="D30" s="25">
        <f t="shared" ref="D30:Q30" si="3">D14+D22</f>
        <v>41.09</v>
      </c>
      <c r="E30" s="25">
        <f t="shared" si="3"/>
        <v>56.46</v>
      </c>
      <c r="F30" s="25">
        <f t="shared" si="3"/>
        <v>147.65</v>
      </c>
      <c r="G30" s="25">
        <f t="shared" si="3"/>
        <v>1427.67</v>
      </c>
      <c r="H30" s="25">
        <f t="shared" si="3"/>
        <v>0.54700000000000004</v>
      </c>
      <c r="I30" s="25">
        <f t="shared" si="3"/>
        <v>16.246400000000001</v>
      </c>
      <c r="J30" s="25">
        <f t="shared" si="3"/>
        <v>85.079900000000009</v>
      </c>
      <c r="K30" s="25">
        <f t="shared" si="3"/>
        <v>8.6319999999999997</v>
      </c>
      <c r="L30" s="25">
        <f t="shared" si="3"/>
        <v>307.36</v>
      </c>
      <c r="M30" s="25">
        <f t="shared" si="3"/>
        <v>458.35199999999998</v>
      </c>
      <c r="N30" s="25">
        <f t="shared" si="3"/>
        <v>146.41199999999998</v>
      </c>
      <c r="O30" s="25">
        <f t="shared" si="3"/>
        <v>10.654</v>
      </c>
      <c r="P30" s="25">
        <f t="shared" si="3"/>
        <v>1.2788656</v>
      </c>
      <c r="Q30" s="25">
        <f t="shared" si="3"/>
        <v>41.716479999999997</v>
      </c>
      <c r="R30" s="23"/>
      <c r="S30" s="23"/>
      <c r="T30" s="48"/>
    </row>
    <row r="31" spans="1:20" s="7" customFormat="1" ht="15" x14ac:dyDescent="0.2">
      <c r="A31" s="48"/>
      <c r="B31" s="23" t="s">
        <v>51</v>
      </c>
      <c r="C31" s="24"/>
      <c r="D31" s="25">
        <f t="shared" ref="D31:Q31" si="4">D22+D29</f>
        <v>41.120000000000005</v>
      </c>
      <c r="E31" s="25">
        <f t="shared" si="4"/>
        <v>30.629999999999995</v>
      </c>
      <c r="F31" s="25">
        <f t="shared" si="4"/>
        <v>172.23000000000002</v>
      </c>
      <c r="G31" s="25">
        <f t="shared" si="4"/>
        <v>1245.3399999999999</v>
      </c>
      <c r="H31" s="25">
        <f t="shared" si="4"/>
        <v>0.63500000000000001</v>
      </c>
      <c r="I31" s="25">
        <f t="shared" si="4"/>
        <v>83.956400000000002</v>
      </c>
      <c r="J31" s="25">
        <f t="shared" si="4"/>
        <v>3.3398999999999996</v>
      </c>
      <c r="K31" s="25">
        <f t="shared" si="4"/>
        <v>5.831999999999999</v>
      </c>
      <c r="L31" s="25">
        <f t="shared" si="4"/>
        <v>139.69000000000003</v>
      </c>
      <c r="M31" s="25">
        <f t="shared" si="4"/>
        <v>377.24199999999996</v>
      </c>
      <c r="N31" s="25">
        <f t="shared" si="4"/>
        <v>169.28199999999998</v>
      </c>
      <c r="O31" s="25">
        <f t="shared" si="4"/>
        <v>7.8730000000000002</v>
      </c>
      <c r="P31" s="25">
        <f t="shared" si="4"/>
        <v>1.3827656000000002</v>
      </c>
      <c r="Q31" s="25">
        <f t="shared" si="4"/>
        <v>21.036479999999997</v>
      </c>
      <c r="R31" s="23"/>
      <c r="S31" s="23"/>
      <c r="T31" s="48"/>
    </row>
    <row r="32" spans="1:20" s="48" customFormat="1" x14ac:dyDescent="0.2"/>
    <row r="33" s="48" customFormat="1" x14ac:dyDescent="0.2"/>
  </sheetData>
  <mergeCells count="23">
    <mergeCell ref="B8:S8"/>
    <mergeCell ref="B23:S23"/>
    <mergeCell ref="P4:P6"/>
    <mergeCell ref="C4:C5"/>
    <mergeCell ref="D4:D5"/>
    <mergeCell ref="F4:F5"/>
    <mergeCell ref="H4:K4"/>
    <mergeCell ref="Q4:Q6"/>
    <mergeCell ref="R4:R6"/>
    <mergeCell ref="S4:S6"/>
    <mergeCell ref="L4:O4"/>
    <mergeCell ref="H5:H6"/>
    <mergeCell ref="E4:E5"/>
    <mergeCell ref="I5:I6"/>
    <mergeCell ref="K5:K6"/>
    <mergeCell ref="M5:M6"/>
    <mergeCell ref="B4:B6"/>
    <mergeCell ref="L5:L6"/>
    <mergeCell ref="G4:G5"/>
    <mergeCell ref="J5:J6"/>
    <mergeCell ref="B7:S7"/>
    <mergeCell ref="N5:N6"/>
    <mergeCell ref="O5:O6"/>
  </mergeCells>
  <pageMargins left="0.7" right="0.7" top="0.75" bottom="0.75" header="0.511811023622047" footer="0.511811023622047"/>
  <pageSetup paperSize="9"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24</vt:i4>
      </vt:variant>
      <vt:variant>
        <vt:lpstr>Именованные диапазоны</vt:lpstr>
      </vt:variant>
      <vt:variant>
        <vt:i4>9</vt:i4>
      </vt:variant>
    </vt:vector>
  </HeadingPairs>
  <TitlesOfParts>
    <vt:vector size="33" baseType="lpstr">
      <vt:lpstr>1-4кл.понедельник</vt:lpstr>
      <vt:lpstr>1-4кл.вторник</vt:lpstr>
      <vt:lpstr>1-4кл.среда</vt:lpstr>
      <vt:lpstr>1-4кл. четверг</vt:lpstr>
      <vt:lpstr>1-4кл пятница</vt:lpstr>
      <vt:lpstr>1-4кл.понедельник2</vt:lpstr>
      <vt:lpstr>1-4кл.вторник2</vt:lpstr>
      <vt:lpstr>1-4кл.среда2</vt:lpstr>
      <vt:lpstr>1-4кл.четверг2</vt:lpstr>
      <vt:lpstr>1-4кл.пятница2</vt:lpstr>
      <vt:lpstr>5-11кл.понедельник</vt:lpstr>
      <vt:lpstr>5-11кл.вторник</vt:lpstr>
      <vt:lpstr>5-11кл.среда</vt:lpstr>
      <vt:lpstr>5-11кл.четверг</vt:lpstr>
      <vt:lpstr>5-11кл.пятница</vt:lpstr>
      <vt:lpstr>5-11кл.понедельник2</vt:lpstr>
      <vt:lpstr>5-11кл.вторник2</vt:lpstr>
      <vt:lpstr>5-11кл.среда2</vt:lpstr>
      <vt:lpstr>5-11кл.четверг2</vt:lpstr>
      <vt:lpstr>5-11кл.пятница2</vt:lpstr>
      <vt:lpstr>инструкции</vt:lpstr>
      <vt:lpstr>инструкции2</vt:lpstr>
      <vt:lpstr>таблица замены</vt:lpstr>
      <vt:lpstr>сезонная замена</vt:lpstr>
      <vt:lpstr>'1-4кл пятница'!Область_печати</vt:lpstr>
      <vt:lpstr>'1-4кл. четверг'!Область_печати</vt:lpstr>
      <vt:lpstr>'1-4кл.понедельник2'!Область_печати</vt:lpstr>
      <vt:lpstr>'1-4кл.четверг2'!Область_печати</vt:lpstr>
      <vt:lpstr>'5-11кл.понедельник'!Область_печати</vt:lpstr>
      <vt:lpstr>'5-11кл.понедельник2'!Область_печати</vt:lpstr>
      <vt:lpstr>'5-11кл.пятница2'!Область_печати</vt:lpstr>
      <vt:lpstr>'5-11кл.среда'!Область_печати</vt:lpstr>
      <vt:lpstr>'5-11кл.четверг'!Область_печати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Я</dc:creator>
  <cp:lastModifiedBy>User</cp:lastModifiedBy>
  <cp:lastPrinted>2024-01-15T09:04:22Z</cp:lastPrinted>
  <dcterms:created xsi:type="dcterms:W3CDTF">2023-02-03T09:57:40Z</dcterms:created>
  <dcterms:modified xsi:type="dcterms:W3CDTF">2024-01-15T09:06:11Z</dcterms:modified>
</cp:coreProperties>
</file>